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asb\Downloads\"/>
    </mc:Choice>
  </mc:AlternateContent>
  <xr:revisionPtr revIDLastSave="0" documentId="13_ncr:1_{281741D3-6F3F-4E7A-9419-5834D4662BCF}" xr6:coauthVersionLast="47" xr6:coauthVersionMax="47" xr10:uidLastSave="{00000000-0000-0000-0000-000000000000}"/>
  <bookViews>
    <workbookView xWindow="-120" yWindow="-120" windowWidth="29040" windowHeight="15840" xr2:uid="{C530D0AE-AD55-4AB6-9E14-2E28FC4FBA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" i="1" l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8" i="1"/>
  <c r="AB27" i="1"/>
  <c r="AB24" i="1"/>
  <c r="AB23" i="1"/>
  <c r="AB20" i="1"/>
  <c r="AB18" i="1"/>
  <c r="AB17" i="1"/>
  <c r="AB16" i="1"/>
  <c r="AB14" i="1"/>
  <c r="AB13" i="1"/>
  <c r="AB12" i="1"/>
  <c r="AB10" i="1"/>
  <c r="AB8" i="1"/>
  <c r="AB22" i="1"/>
  <c r="AB21" i="1"/>
  <c r="AB15" i="1"/>
  <c r="AB9" i="1"/>
  <c r="AB11" i="1"/>
  <c r="AB26" i="1"/>
  <c r="AB25" i="1"/>
  <c r="AB19" i="1"/>
  <c r="AB7" i="1"/>
  <c r="AB5" i="1"/>
  <c r="AB29" i="1"/>
  <c r="Z42" i="1" l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E42" i="1"/>
  <c r="D42" i="1"/>
  <c r="C42" i="1"/>
  <c r="B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F42" i="1"/>
  <c r="AA11" i="1"/>
  <c r="AA10" i="1"/>
  <c r="AA9" i="1"/>
  <c r="AA8" i="1"/>
  <c r="AA7" i="1"/>
  <c r="AA6" i="1"/>
  <c r="AA5" i="1"/>
  <c r="AB42" i="1" l="1"/>
  <c r="AA42" i="1"/>
  <c r="AA12" i="1"/>
</calcChain>
</file>

<file path=xl/sharedStrings.xml><?xml version="1.0" encoding="utf-8"?>
<sst xmlns="http://schemas.openxmlformats.org/spreadsheetml/2006/main" count="123" uniqueCount="87">
  <si>
    <t>ANUAL</t>
  </si>
  <si>
    <t>ENERO</t>
  </si>
  <si>
    <t>FEBRERO</t>
  </si>
  <si>
    <t>FEBERERO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</si>
  <si>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</si>
  <si>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</si>
  <si>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</si>
  <si>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</si>
  <si>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</si>
  <si>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</si>
  <si>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</si>
  <si>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</si>
  <si>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</si>
  <si>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</si>
  <si>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</si>
  <si>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cantidad de socios </t>
  </si>
  <si>
    <t>ASOCIACIONES</t>
  </si>
  <si>
    <t>ISP</t>
  </si>
  <si>
    <t>COTIZACION</t>
  </si>
  <si>
    <t>C. SOLIDARIA</t>
  </si>
  <si>
    <t>AFAPRIN</t>
  </si>
  <si>
    <t>AFUSALUD</t>
  </si>
  <si>
    <t>AFUSAM LA FLORIDA</t>
  </si>
  <si>
    <t>BUIN</t>
  </si>
  <si>
    <t>CALERA DE TANGO</t>
  </si>
  <si>
    <t>CAROL URZÚA</t>
  </si>
  <si>
    <t>CISTERNA</t>
  </si>
  <si>
    <t>CLARA ESTRELLA</t>
  </si>
  <si>
    <t>abono 50</t>
  </si>
  <si>
    <t>COMUNAL EL BOSQUE</t>
  </si>
  <si>
    <t>COMUNAL SN. BDO.</t>
  </si>
  <si>
    <t>CONFRATERNIDAD</t>
  </si>
  <si>
    <t>DIREC.SALUD SN BDO</t>
  </si>
  <si>
    <t>EDUARDO FREI</t>
  </si>
  <si>
    <t>EL BOSQUE 2</t>
  </si>
  <si>
    <t>EL MANZANO</t>
  </si>
  <si>
    <t>JOAN ALSINA</t>
  </si>
  <si>
    <t>JUAN PABLO II</t>
  </si>
  <si>
    <t>JULIO ACUÑA PINZÓN</t>
  </si>
  <si>
    <t>LA FLORIDA</t>
  </si>
  <si>
    <t>LA PINTANA</t>
  </si>
  <si>
    <t>LA REINA</t>
  </si>
  <si>
    <t>LAURITA VICUÑA</t>
  </si>
  <si>
    <t>MARIELA SALGADO</t>
  </si>
  <si>
    <t>PAINE</t>
  </si>
  <si>
    <t>abono 5</t>
  </si>
  <si>
    <t>PIRQUE</t>
  </si>
  <si>
    <t xml:space="preserve">PIRQUE UNIDOS </t>
  </si>
  <si>
    <t>PUEBLO LO ESPEJO</t>
  </si>
  <si>
    <t>abono 400</t>
  </si>
  <si>
    <t>PUENTE ALTO</t>
  </si>
  <si>
    <t>RAÚL BRAÑES</t>
  </si>
  <si>
    <t>SAN BERNARDO</t>
  </si>
  <si>
    <t>SAN JOSÉ DE MAIPO</t>
  </si>
  <si>
    <t>SAN JOAQUÍN COMUNAL</t>
  </si>
  <si>
    <t>SAN JOAQUÍN 1</t>
  </si>
  <si>
    <t>SAN MIGUEL</t>
  </si>
  <si>
    <t>abono 4</t>
  </si>
  <si>
    <t>SAN RAMÓN</t>
  </si>
  <si>
    <t>SANTA LAURA</t>
  </si>
  <si>
    <t>RED DE URGENCIA</t>
  </si>
  <si>
    <t>INGRESOS</t>
  </si>
  <si>
    <t xml:space="preserve">VALOR CUOTA </t>
  </si>
  <si>
    <t>valores 2026</t>
  </si>
  <si>
    <t>PAGO DE COTIZACIONES 2026</t>
  </si>
  <si>
    <t>abono 46600</t>
  </si>
  <si>
    <t>abono 59420</t>
  </si>
  <si>
    <t>abono 1000</t>
  </si>
  <si>
    <t>abono 101</t>
  </si>
  <si>
    <t>abono 2250</t>
  </si>
  <si>
    <t>abono 72820</t>
  </si>
  <si>
    <t>abono 666</t>
  </si>
  <si>
    <t>abono 110112</t>
  </si>
  <si>
    <t>abono 197976</t>
  </si>
  <si>
    <t>abono 7560</t>
  </si>
  <si>
    <t>abono 365541</t>
  </si>
  <si>
    <t>abono 14520</t>
  </si>
  <si>
    <t>abono 20570</t>
  </si>
  <si>
    <t>abono 45100</t>
  </si>
  <si>
    <t>abono 300640</t>
  </si>
  <si>
    <t>abono 411400</t>
  </si>
  <si>
    <t>abono 482903</t>
  </si>
  <si>
    <t>abono 1465620</t>
  </si>
  <si>
    <t>abono 18506</t>
  </si>
  <si>
    <t>abono 1808</t>
  </si>
  <si>
    <t>al 01-09-2026</t>
  </si>
  <si>
    <t>abono 382957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</si>
</sst>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&quot;$&quot;\-#,##0"/>
    <numFmt numFmtId="42" formatCode="_ &quot;$&quot;* #,##0_ ;_ &quot;$&quot;* \-#,##0_ ;_ &quot;$&quot;* &quot;-&quot;_ ;_ @_ "/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4" fillId="0" borderId="4" xfId="0" applyFont="1" applyBorder="1"/>
    <xf numFmtId="164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4" xfId="0" applyFont="1" applyBorder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0" borderId="4" xfId="0" applyFont="1" applyBorder="1"/>
    <xf numFmtId="0" fontId="6" fillId="0" borderId="1" xfId="0" applyFont="1" applyBorder="1"/>
    <xf numFmtId="0" fontId="2" fillId="0" borderId="5" xfId="0" applyFont="1" applyBorder="1"/>
    <xf numFmtId="0" fontId="6" fillId="2" borderId="7" xfId="0" applyFont="1" applyFill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64" fontId="8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5" fontId="2" fillId="0" borderId="8" xfId="1" applyNumberFormat="1" applyFont="1" applyBorder="1" applyAlignment="1">
      <alignment horizontal="right"/>
    </xf>
    <xf numFmtId="5" fontId="7" fillId="0" borderId="8" xfId="1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7" fillId="0" borderId="4" xfId="0" applyFont="1" applyBorder="1"/>
    <xf numFmtId="42" fontId="2" fillId="0" borderId="1" xfId="1" applyFont="1" applyBorder="1"/>
    <xf numFmtId="164" fontId="2" fillId="0" borderId="5" xfId="0" applyNumberFormat="1" applyFont="1" applyBorder="1" applyAlignment="1">
      <alignment horizontal="right"/>
    </xf>
    <xf numFmtId="0" fontId="2" fillId="0" borderId="0" xfId="0" applyFont="1"/>
    <xf numFmtId="164" fontId="2" fillId="0" borderId="0" xfId="0" applyNumberFormat="1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164" fontId="9" fillId="0" borderId="1" xfId="0" applyNumberFormat="1" applyFont="1" applyBorder="1"/>
  </cellXfs>
  <cellStyles count="3">
    <cellStyle name="Moneda [0]" xfId="1" builtinId="7"/>
    <cellStyle name="Moneda [0] 2" xfId="2" xr:uid="{AA463E17-30F2-4F38-BCD8-80FFD9EE339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0FD6-5453-4391-BBEB-7299F5DA2222}">
  <dimension ref="A1:AD1001"/>
  <sheetViews>
    <sheetView tabSelected="1" zoomScaleNormal="100" workbookViewId="0">
      <pane xSplit="1" topLeftCell="L1" activePane="topRight" state="frozen"/>
      <selection pane="topRight" activeCell="L30" sqref="L30"/>
    </sheetView>
  </sheetViews>
  <sheetFormatPr baseColWidth="10" defaultColWidth="12.5703125" defaultRowHeight="15" x14ac:dyDescent="0.25"/>
  <cols>
    <col min="1" max="1" width="22.85546875" customWidth="1"/>
    <col min="2" max="2" width="13.28515625" bestFit="1" customWidth="1"/>
    <col min="3" max="3" width="13.42578125" customWidth="1"/>
    <col min="4" max="4" width="13.85546875" customWidth="1"/>
    <col min="6" max="6" width="13.5703125" bestFit="1" customWidth="1"/>
    <col min="8" max="8" width="13.5703125" bestFit="1" customWidth="1"/>
    <col min="10" max="10" width="13.5703125" bestFit="1" customWidth="1"/>
    <col min="12" max="12" width="13.5703125" bestFit="1" customWidth="1"/>
    <col min="14" max="14" width="13.5703125" bestFit="1" customWidth="1"/>
    <col min="15" max="15" width="13.5703125" customWidth="1"/>
    <col min="16" max="16" width="13.5703125" bestFit="1" customWidth="1"/>
    <col min="18" max="18" width="13.5703125" bestFit="1" customWidth="1"/>
    <col min="20" max="20" width="13.5703125" bestFit="1" customWidth="1"/>
    <col min="21" max="21" width="12.28515625" bestFit="1" customWidth="1"/>
    <col min="22" max="22" width="13.5703125" bestFit="1" customWidth="1"/>
    <col min="24" max="24" width="13.5703125" bestFit="1" customWidth="1"/>
    <col min="26" max="26" width="13.5703125" bestFit="1" customWidth="1"/>
    <col min="28" max="28" width="18.7109375" customWidth="1"/>
    <col min="29" max="29" width="14.140625" hidden="1" customWidth="1"/>
    <col min="253" max="253" width="22.85546875" customWidth="1"/>
    <col min="509" max="509" width="22.85546875" customWidth="1"/>
    <col min="765" max="765" width="22.85546875" customWidth="1"/>
    <col min="1021" max="1021" width="22.85546875" customWidth="1"/>
    <col min="1277" max="1277" width="22.85546875" customWidth="1"/>
    <col min="1533" max="1533" width="22.85546875" customWidth="1"/>
    <col min="1789" max="1789" width="22.85546875" customWidth="1"/>
    <col min="2045" max="2045" width="22.85546875" customWidth="1"/>
    <col min="2301" max="2301" width="22.85546875" customWidth="1"/>
    <col min="2557" max="2557" width="22.85546875" customWidth="1"/>
    <col min="2813" max="2813" width="22.85546875" customWidth="1"/>
    <col min="3069" max="3069" width="22.85546875" customWidth="1"/>
    <col min="3325" max="3325" width="22.85546875" customWidth="1"/>
    <col min="3581" max="3581" width="22.85546875" customWidth="1"/>
    <col min="3837" max="3837" width="22.85546875" customWidth="1"/>
    <col min="4093" max="4093" width="22.85546875" customWidth="1"/>
    <col min="4349" max="4349" width="22.85546875" customWidth="1"/>
    <col min="4605" max="4605" width="22.85546875" customWidth="1"/>
    <col min="4861" max="4861" width="22.85546875" customWidth="1"/>
    <col min="5117" max="5117" width="22.85546875" customWidth="1"/>
    <col min="5373" max="5373" width="22.85546875" customWidth="1"/>
    <col min="5629" max="5629" width="22.85546875" customWidth="1"/>
    <col min="5885" max="5885" width="22.85546875" customWidth="1"/>
    <col min="6141" max="6141" width="22.85546875" customWidth="1"/>
    <col min="6397" max="6397" width="22.85546875" customWidth="1"/>
    <col min="6653" max="6653" width="22.85546875" customWidth="1"/>
    <col min="6909" max="6909" width="22.85546875" customWidth="1"/>
    <col min="7165" max="7165" width="22.85546875" customWidth="1"/>
    <col min="7421" max="7421" width="22.85546875" customWidth="1"/>
    <col min="7677" max="7677" width="22.85546875" customWidth="1"/>
    <col min="7933" max="7933" width="22.85546875" customWidth="1"/>
    <col min="8189" max="8189" width="22.85546875" customWidth="1"/>
    <col min="8445" max="8445" width="22.85546875" customWidth="1"/>
    <col min="8701" max="8701" width="22.85546875" customWidth="1"/>
    <col min="8957" max="8957" width="22.85546875" customWidth="1"/>
    <col min="9213" max="9213" width="22.85546875" customWidth="1"/>
    <col min="9469" max="9469" width="22.85546875" customWidth="1"/>
    <col min="9725" max="9725" width="22.85546875" customWidth="1"/>
    <col min="9981" max="9981" width="22.85546875" customWidth="1"/>
    <col min="10237" max="10237" width="22.85546875" customWidth="1"/>
    <col min="10493" max="10493" width="22.85546875" customWidth="1"/>
    <col min="10749" max="10749" width="22.85546875" customWidth="1"/>
    <col min="11005" max="11005" width="22.85546875" customWidth="1"/>
    <col min="11261" max="11261" width="22.85546875" customWidth="1"/>
    <col min="11517" max="11517" width="22.85546875" customWidth="1"/>
    <col min="11773" max="11773" width="22.85546875" customWidth="1"/>
    <col min="12029" max="12029" width="22.85546875" customWidth="1"/>
    <col min="12285" max="12285" width="22.85546875" customWidth="1"/>
    <col min="12541" max="12541" width="22.85546875" customWidth="1"/>
    <col min="12797" max="12797" width="22.85546875" customWidth="1"/>
    <col min="13053" max="13053" width="22.85546875" customWidth="1"/>
    <col min="13309" max="13309" width="22.85546875" customWidth="1"/>
    <col min="13565" max="13565" width="22.85546875" customWidth="1"/>
    <col min="13821" max="13821" width="22.85546875" customWidth="1"/>
    <col min="14077" max="14077" width="22.85546875" customWidth="1"/>
    <col min="14333" max="14333" width="22.85546875" customWidth="1"/>
    <col min="14589" max="14589" width="22.85546875" customWidth="1"/>
    <col min="14845" max="14845" width="22.85546875" customWidth="1"/>
    <col min="15101" max="15101" width="22.85546875" customWidth="1"/>
    <col min="15357" max="15357" width="22.85546875" customWidth="1"/>
    <col min="15613" max="15613" width="22.85546875" customWidth="1"/>
    <col min="15869" max="15869" width="22.85546875" customWidth="1"/>
    <col min="16125" max="16125" width="22.85546875" customWidth="1"/>
  </cols>
  <sheetData>
    <row r="1" spans="1:30" ht="15.75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64</v>
      </c>
      <c r="N1" s="4"/>
      <c r="O1" s="4"/>
      <c r="P1" s="4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0" ht="15.75" customHeight="1" thickBot="1" x14ac:dyDescent="0.35">
      <c r="A2" s="5" t="s">
        <v>63</v>
      </c>
      <c r="B2" s="6">
        <v>583</v>
      </c>
      <c r="C2" s="7">
        <v>1749</v>
      </c>
      <c r="D2" s="7">
        <v>130</v>
      </c>
      <c r="E2" s="7">
        <v>1749</v>
      </c>
      <c r="F2" s="7">
        <v>130</v>
      </c>
      <c r="G2" s="7">
        <v>1749</v>
      </c>
      <c r="H2" s="7">
        <v>130</v>
      </c>
      <c r="I2" s="7">
        <v>1749</v>
      </c>
      <c r="J2" s="7">
        <v>130</v>
      </c>
      <c r="K2" s="7">
        <v>1749</v>
      </c>
      <c r="L2" s="7">
        <v>130</v>
      </c>
      <c r="M2" s="7">
        <v>1758</v>
      </c>
      <c r="N2" s="7">
        <v>130</v>
      </c>
      <c r="O2" s="7">
        <v>1758</v>
      </c>
      <c r="P2" s="7">
        <v>130</v>
      </c>
      <c r="Q2" s="7">
        <v>1758</v>
      </c>
      <c r="R2" s="7">
        <v>130</v>
      </c>
      <c r="S2" s="7">
        <v>1758</v>
      </c>
      <c r="T2" s="7">
        <v>130</v>
      </c>
      <c r="U2" s="7">
        <v>1758</v>
      </c>
      <c r="V2" s="7">
        <v>130</v>
      </c>
      <c r="W2" s="7">
        <v>1758</v>
      </c>
      <c r="X2" s="7">
        <v>130</v>
      </c>
      <c r="Y2" s="7">
        <v>1758</v>
      </c>
      <c r="Z2" s="7">
        <v>130</v>
      </c>
      <c r="AA2" s="1"/>
    </row>
    <row r="3" spans="1:30" ht="15.75" customHeight="1" thickTop="1" x14ac:dyDescent="0.25">
      <c r="A3" s="8"/>
      <c r="B3" s="9" t="s">
        <v>0</v>
      </c>
      <c r="C3" s="9" t="s">
        <v>1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4</v>
      </c>
      <c r="I3" s="9" t="s">
        <v>5</v>
      </c>
      <c r="J3" s="9" t="s">
        <v>5</v>
      </c>
      <c r="K3" s="9" t="s">
        <v>6</v>
      </c>
      <c r="L3" s="9" t="s">
        <v>6</v>
      </c>
      <c r="M3" s="9" t="s">
        <v>7</v>
      </c>
      <c r="N3" s="9" t="s">
        <v>7</v>
      </c>
      <c r="O3" s="9" t="s">
        <v>8</v>
      </c>
      <c r="P3" s="9" t="s">
        <v>8</v>
      </c>
      <c r="Q3" s="9" t="s">
        <v>9</v>
      </c>
      <c r="R3" s="9" t="s">
        <v>9</v>
      </c>
      <c r="S3" s="9" t="s">
        <v>10</v>
      </c>
      <c r="T3" s="9" t="s">
        <v>10</v>
      </c>
      <c r="U3" s="9" t="s">
        <v>11</v>
      </c>
      <c r="V3" s="9" t="s">
        <v>11</v>
      </c>
      <c r="W3" s="9" t="s">
        <v>12</v>
      </c>
      <c r="X3" s="9" t="s">
        <v>12</v>
      </c>
      <c r="Y3" s="9" t="s">
        <v>13</v>
      </c>
      <c r="Z3" s="9" t="s">
        <v>13</v>
      </c>
      <c r="AA3" s="10" t="s">
        <v>14</v>
      </c>
      <c r="AB3" s="11" t="s">
        <v>15</v>
      </c>
    </row>
    <row r="4" spans="1:30" ht="15.75" customHeight="1" thickBot="1" x14ac:dyDescent="0.3">
      <c r="A4" s="12" t="s">
        <v>16</v>
      </c>
      <c r="B4" s="9" t="s">
        <v>17</v>
      </c>
      <c r="C4" s="13" t="s">
        <v>18</v>
      </c>
      <c r="D4" s="13" t="s">
        <v>19</v>
      </c>
      <c r="E4" s="13" t="s">
        <v>18</v>
      </c>
      <c r="F4" s="13" t="s">
        <v>19</v>
      </c>
      <c r="G4" s="13" t="s">
        <v>18</v>
      </c>
      <c r="H4" s="13" t="s">
        <v>19</v>
      </c>
      <c r="I4" s="13" t="s">
        <v>18</v>
      </c>
      <c r="J4" s="13" t="s">
        <v>19</v>
      </c>
      <c r="K4" s="13" t="s">
        <v>18</v>
      </c>
      <c r="L4" s="13" t="s">
        <v>19</v>
      </c>
      <c r="M4" s="13" t="s">
        <v>18</v>
      </c>
      <c r="N4" s="13" t="s">
        <v>19</v>
      </c>
      <c r="O4" s="13" t="s">
        <v>18</v>
      </c>
      <c r="P4" s="13" t="s">
        <v>19</v>
      </c>
      <c r="Q4" s="13" t="s">
        <v>18</v>
      </c>
      <c r="R4" s="13" t="s">
        <v>19</v>
      </c>
      <c r="S4" s="13" t="s">
        <v>18</v>
      </c>
      <c r="T4" s="13" t="s">
        <v>19</v>
      </c>
      <c r="U4" s="13" t="s">
        <v>18</v>
      </c>
      <c r="V4" s="13" t="s">
        <v>19</v>
      </c>
      <c r="W4" s="13" t="s">
        <v>18</v>
      </c>
      <c r="X4" s="13" t="s">
        <v>19</v>
      </c>
      <c r="Y4" s="13" t="s">
        <v>18</v>
      </c>
      <c r="Z4" s="13" t="s">
        <v>19</v>
      </c>
      <c r="AA4" s="14"/>
      <c r="AB4" s="15" t="s">
        <v>85</v>
      </c>
      <c r="AC4" s="31" t="s">
        <v>62</v>
      </c>
      <c r="AD4" s="31"/>
    </row>
    <row r="5" spans="1:30" ht="15.75" customHeight="1" thickTop="1" x14ac:dyDescent="0.25">
      <c r="A5" s="8" t="s">
        <v>20</v>
      </c>
      <c r="B5" s="16">
        <v>34980</v>
      </c>
      <c r="C5" s="17">
        <v>104940</v>
      </c>
      <c r="D5" s="17">
        <v>7800</v>
      </c>
      <c r="E5" s="17">
        <v>104940</v>
      </c>
      <c r="F5" s="17">
        <v>7800</v>
      </c>
      <c r="G5" s="17">
        <v>104940</v>
      </c>
      <c r="H5" s="17">
        <v>7800</v>
      </c>
      <c r="I5" s="17">
        <v>104940</v>
      </c>
      <c r="J5" s="17">
        <v>7800</v>
      </c>
      <c r="K5" s="17">
        <v>104940</v>
      </c>
      <c r="L5" s="17">
        <v>7800</v>
      </c>
      <c r="M5" s="37" t="s">
        <v>70</v>
      </c>
      <c r="N5" s="17"/>
      <c r="O5" s="17"/>
      <c r="P5" s="17"/>
      <c r="Q5" s="17"/>
      <c r="R5" s="17"/>
      <c r="S5" s="17"/>
      <c r="T5" s="17"/>
      <c r="U5" s="16"/>
      <c r="V5" s="16"/>
      <c r="W5" s="16"/>
      <c r="X5" s="16"/>
      <c r="Y5" s="16"/>
      <c r="Z5" s="16"/>
      <c r="AA5" s="17">
        <f t="shared" ref="AA5:AA41" si="0">SUM(B5:Z5)</f>
        <v>598680</v>
      </c>
      <c r="AB5" s="32">
        <f>+K5/1749</f>
        <v>60</v>
      </c>
      <c r="AC5" s="32">
        <v>1825</v>
      </c>
      <c r="AD5" s="32"/>
    </row>
    <row r="6" spans="1:30" ht="15.75" customHeight="1" x14ac:dyDescent="0.25">
      <c r="A6" s="8" t="s">
        <v>21</v>
      </c>
      <c r="B6" s="38" t="s">
        <v>66</v>
      </c>
      <c r="C6" s="18">
        <v>1364220</v>
      </c>
      <c r="D6" s="17">
        <v>101400</v>
      </c>
      <c r="E6" s="18">
        <v>1364220</v>
      </c>
      <c r="F6" s="17">
        <v>101400</v>
      </c>
      <c r="G6" s="18">
        <v>1364220</v>
      </c>
      <c r="H6" s="17">
        <v>101400</v>
      </c>
      <c r="I6" s="18">
        <v>1364220</v>
      </c>
      <c r="J6" s="17">
        <v>101400</v>
      </c>
      <c r="K6" s="18">
        <v>1364220</v>
      </c>
      <c r="L6" s="17">
        <v>101400</v>
      </c>
      <c r="M6" s="18">
        <v>1371240</v>
      </c>
      <c r="N6" s="17">
        <v>101400</v>
      </c>
      <c r="O6" s="19" t="s">
        <v>82</v>
      </c>
      <c r="P6" s="17"/>
      <c r="Q6" s="25"/>
      <c r="R6" s="17"/>
      <c r="S6" s="18"/>
      <c r="T6" s="17"/>
      <c r="U6" s="18"/>
      <c r="V6" s="17"/>
      <c r="W6" s="19"/>
      <c r="X6" s="1"/>
      <c r="Y6" s="19"/>
      <c r="Z6" s="1"/>
      <c r="AA6" s="17">
        <f t="shared" si="0"/>
        <v>8800740</v>
      </c>
      <c r="AB6" s="32">
        <f>+N6/130</f>
        <v>780</v>
      </c>
      <c r="AC6" s="32">
        <v>1825</v>
      </c>
      <c r="AD6" s="32"/>
    </row>
    <row r="7" spans="1:30" ht="15.75" customHeight="1" x14ac:dyDescent="0.25">
      <c r="A7" s="8" t="s">
        <v>22</v>
      </c>
      <c r="B7" s="18">
        <v>209880</v>
      </c>
      <c r="C7" s="20">
        <v>629640</v>
      </c>
      <c r="D7" s="17">
        <v>46800</v>
      </c>
      <c r="E7" s="20">
        <v>629640</v>
      </c>
      <c r="F7" s="17">
        <v>46800</v>
      </c>
      <c r="G7" s="20">
        <v>629640</v>
      </c>
      <c r="H7" s="37" t="s">
        <v>65</v>
      </c>
      <c r="I7" s="20">
        <v>629640</v>
      </c>
      <c r="J7" s="17">
        <v>46800</v>
      </c>
      <c r="K7" s="20">
        <v>629640</v>
      </c>
      <c r="L7" s="17">
        <v>46800</v>
      </c>
      <c r="M7" s="20">
        <v>629640</v>
      </c>
      <c r="N7" s="17">
        <v>46800</v>
      </c>
      <c r="O7" s="20">
        <v>632880</v>
      </c>
      <c r="P7" s="17">
        <v>46800</v>
      </c>
      <c r="Q7" s="20">
        <v>632880</v>
      </c>
      <c r="R7" s="17">
        <v>46800</v>
      </c>
      <c r="S7" s="20"/>
      <c r="T7" s="17"/>
      <c r="U7" s="20"/>
      <c r="V7" s="17"/>
      <c r="W7" s="20"/>
      <c r="X7" s="17"/>
      <c r="Y7" s="20"/>
      <c r="Z7" s="17"/>
      <c r="AA7" s="17">
        <f t="shared" si="0"/>
        <v>5581080</v>
      </c>
      <c r="AB7" s="32">
        <f>+M7/1749</f>
        <v>360</v>
      </c>
      <c r="AC7" s="32"/>
      <c r="AD7" s="32"/>
    </row>
    <row r="8" spans="1:30" ht="15.75" customHeight="1" x14ac:dyDescent="0.25">
      <c r="A8" s="8" t="s">
        <v>23</v>
      </c>
      <c r="B8" s="17"/>
      <c r="C8" s="20">
        <v>524700</v>
      </c>
      <c r="D8" s="17">
        <v>39000</v>
      </c>
      <c r="E8" s="20">
        <v>524700</v>
      </c>
      <c r="F8" s="17">
        <v>39000</v>
      </c>
      <c r="G8" s="20">
        <v>524700</v>
      </c>
      <c r="H8" s="17">
        <v>39000</v>
      </c>
      <c r="I8" s="20">
        <v>524700</v>
      </c>
      <c r="J8" s="17">
        <v>39000</v>
      </c>
      <c r="K8" s="20">
        <v>524700</v>
      </c>
      <c r="L8" s="17">
        <v>39000</v>
      </c>
      <c r="M8" s="17">
        <v>527400</v>
      </c>
      <c r="N8" s="17">
        <v>39000</v>
      </c>
      <c r="O8" s="17">
        <v>527400</v>
      </c>
      <c r="P8" s="17">
        <v>39000</v>
      </c>
      <c r="Q8" s="17">
        <v>527400</v>
      </c>
      <c r="R8" s="17">
        <v>39000</v>
      </c>
      <c r="S8" s="17"/>
      <c r="T8" s="17"/>
      <c r="U8" s="17"/>
      <c r="V8" s="17"/>
      <c r="W8" s="17"/>
      <c r="X8" s="17"/>
      <c r="Y8" s="17"/>
      <c r="Z8" s="17"/>
      <c r="AA8" s="17">
        <f t="shared" si="0"/>
        <v>4517700</v>
      </c>
      <c r="AB8" s="32">
        <f>+M8/1758</f>
        <v>300</v>
      </c>
      <c r="AC8" s="32">
        <v>1825</v>
      </c>
      <c r="AD8" s="32"/>
    </row>
    <row r="9" spans="1:30" ht="15.75" customHeight="1" x14ac:dyDescent="0.25">
      <c r="A9" s="8" t="s">
        <v>24</v>
      </c>
      <c r="B9" s="17"/>
      <c r="C9" s="17">
        <v>251856</v>
      </c>
      <c r="D9" s="17">
        <v>18720</v>
      </c>
      <c r="E9" s="17">
        <v>251856</v>
      </c>
      <c r="F9" s="17">
        <v>18720</v>
      </c>
      <c r="G9" s="17">
        <v>251856</v>
      </c>
      <c r="H9" s="17">
        <v>18720</v>
      </c>
      <c r="I9" s="17">
        <v>246609</v>
      </c>
      <c r="J9" s="17">
        <v>18330</v>
      </c>
      <c r="K9" s="17">
        <v>246609</v>
      </c>
      <c r="L9" s="17">
        <v>18330</v>
      </c>
      <c r="M9" s="17">
        <v>247878</v>
      </c>
      <c r="N9" s="17">
        <v>18330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"/>
      <c r="Z9" s="1"/>
      <c r="AA9" s="17">
        <f t="shared" si="0"/>
        <v>1607814</v>
      </c>
      <c r="AB9" s="32">
        <f>+M9/1758</f>
        <v>141</v>
      </c>
      <c r="AC9" s="32">
        <v>1825</v>
      </c>
      <c r="AD9" s="32"/>
    </row>
    <row r="10" spans="1:30" ht="15.75" customHeight="1" x14ac:dyDescent="0.25">
      <c r="A10" s="8" t="s">
        <v>25</v>
      </c>
      <c r="B10" s="16">
        <v>96778</v>
      </c>
      <c r="C10" s="20">
        <v>290334</v>
      </c>
      <c r="D10" s="17">
        <v>21580</v>
      </c>
      <c r="E10" s="20">
        <v>290334</v>
      </c>
      <c r="F10" s="17">
        <v>21580</v>
      </c>
      <c r="G10" s="20">
        <v>290334</v>
      </c>
      <c r="H10" s="17">
        <v>21580</v>
      </c>
      <c r="I10" s="20">
        <v>290334</v>
      </c>
      <c r="J10" s="17">
        <v>21580</v>
      </c>
      <c r="K10" s="20">
        <v>290334</v>
      </c>
      <c r="L10" s="17">
        <v>21580</v>
      </c>
      <c r="M10" s="20">
        <v>291828</v>
      </c>
      <c r="N10" s="20">
        <v>21580</v>
      </c>
      <c r="O10" s="20">
        <v>291828</v>
      </c>
      <c r="P10" s="20">
        <v>21580</v>
      </c>
      <c r="Q10" s="20">
        <v>291828</v>
      </c>
      <c r="R10" s="20">
        <v>21580</v>
      </c>
      <c r="S10" s="25" t="s">
        <v>83</v>
      </c>
      <c r="T10" s="25"/>
      <c r="U10" s="17"/>
      <c r="V10" s="17"/>
      <c r="W10" s="17"/>
      <c r="X10" s="17"/>
      <c r="Y10" s="1"/>
      <c r="Z10" s="1"/>
      <c r="AA10" s="17">
        <f t="shared" si="0"/>
        <v>2596572</v>
      </c>
      <c r="AB10" s="32">
        <f>+M10/1758</f>
        <v>166</v>
      </c>
      <c r="AC10" s="32">
        <v>1825</v>
      </c>
      <c r="AD10" s="32"/>
    </row>
    <row r="11" spans="1:30" ht="15.75" customHeight="1" x14ac:dyDescent="0.25">
      <c r="A11" s="8" t="s">
        <v>26</v>
      </c>
      <c r="B11" s="21">
        <v>72875</v>
      </c>
      <c r="C11" s="20">
        <v>227370</v>
      </c>
      <c r="D11" s="22">
        <v>16900</v>
      </c>
      <c r="E11" s="20">
        <v>223872</v>
      </c>
      <c r="F11" s="17">
        <v>16640</v>
      </c>
      <c r="G11" s="20">
        <v>218625</v>
      </c>
      <c r="H11" s="17">
        <v>16250</v>
      </c>
      <c r="I11" s="20">
        <v>218625</v>
      </c>
      <c r="J11" s="17">
        <v>16250</v>
      </c>
      <c r="K11" s="20">
        <v>215127</v>
      </c>
      <c r="L11" s="17">
        <v>15990</v>
      </c>
      <c r="M11" s="20">
        <v>228540</v>
      </c>
      <c r="N11" s="17">
        <v>16900</v>
      </c>
      <c r="O11" s="20">
        <v>216234</v>
      </c>
      <c r="P11" s="17">
        <v>15990</v>
      </c>
      <c r="Q11" s="25" t="s">
        <v>84</v>
      </c>
      <c r="R11" s="17"/>
      <c r="S11" s="20"/>
      <c r="T11" s="17"/>
      <c r="U11" s="17"/>
      <c r="V11" s="17"/>
      <c r="W11" s="17"/>
      <c r="X11" s="17"/>
      <c r="Y11" s="16"/>
      <c r="Z11" s="16"/>
      <c r="AA11" s="17">
        <f t="shared" si="0"/>
        <v>1736188</v>
      </c>
      <c r="AB11" s="32">
        <f>+M11/1758</f>
        <v>130</v>
      </c>
      <c r="AC11" s="32">
        <v>1825</v>
      </c>
      <c r="AD11" s="32"/>
    </row>
    <row r="12" spans="1:30" ht="15.75" customHeight="1" x14ac:dyDescent="0.25">
      <c r="A12" s="8" t="s">
        <v>27</v>
      </c>
      <c r="B12" s="23"/>
      <c r="C12" s="24">
        <v>293832</v>
      </c>
      <c r="D12" s="23">
        <v>21840</v>
      </c>
      <c r="E12" s="24">
        <v>293832</v>
      </c>
      <c r="F12" s="23">
        <v>21840</v>
      </c>
      <c r="G12" s="24">
        <v>293832</v>
      </c>
      <c r="H12" s="23">
        <v>21840</v>
      </c>
      <c r="I12" s="20">
        <v>293832</v>
      </c>
      <c r="J12" s="17">
        <v>21840</v>
      </c>
      <c r="K12" s="20">
        <v>293832</v>
      </c>
      <c r="L12" s="20">
        <v>21840</v>
      </c>
      <c r="M12" s="20">
        <v>295344</v>
      </c>
      <c r="N12" s="17">
        <v>21840</v>
      </c>
      <c r="O12" s="37" t="s">
        <v>74</v>
      </c>
      <c r="P12" s="17"/>
      <c r="Q12" s="20"/>
      <c r="R12" s="17"/>
      <c r="S12" s="20"/>
      <c r="T12" s="17"/>
      <c r="U12" s="20"/>
      <c r="V12" s="17"/>
      <c r="W12" s="20"/>
      <c r="X12" s="16"/>
      <c r="Y12" s="20"/>
      <c r="Z12" s="16"/>
      <c r="AA12" s="17">
        <f t="shared" si="0"/>
        <v>1895544</v>
      </c>
      <c r="AB12" s="32">
        <f>+K12/1749</f>
        <v>168</v>
      </c>
      <c r="AC12" s="32"/>
      <c r="AD12" s="33" t="s">
        <v>28</v>
      </c>
    </row>
    <row r="13" spans="1:30" ht="15.75" customHeight="1" x14ac:dyDescent="0.25">
      <c r="A13" s="8" t="s">
        <v>29</v>
      </c>
      <c r="B13" s="17">
        <v>233200</v>
      </c>
      <c r="C13" s="17">
        <v>699600</v>
      </c>
      <c r="D13" s="17">
        <v>52000</v>
      </c>
      <c r="E13" s="17">
        <v>699600</v>
      </c>
      <c r="F13" s="17">
        <v>52000</v>
      </c>
      <c r="G13" s="17">
        <v>699600</v>
      </c>
      <c r="H13" s="17">
        <v>52000</v>
      </c>
      <c r="I13" s="17">
        <v>699600</v>
      </c>
      <c r="J13" s="17">
        <v>52000</v>
      </c>
      <c r="K13" s="17">
        <v>699600</v>
      </c>
      <c r="L13" s="17">
        <v>52000</v>
      </c>
      <c r="M13" s="17">
        <v>703200</v>
      </c>
      <c r="N13" s="17">
        <v>52000</v>
      </c>
      <c r="O13" s="17">
        <v>703200</v>
      </c>
      <c r="P13" s="17">
        <v>52000</v>
      </c>
      <c r="Q13" s="17">
        <v>703200</v>
      </c>
      <c r="R13" s="17">
        <v>52000</v>
      </c>
      <c r="S13" s="17"/>
      <c r="T13" s="17"/>
      <c r="U13" s="17"/>
      <c r="V13" s="17"/>
      <c r="W13" s="17"/>
      <c r="X13" s="17"/>
      <c r="Y13" s="17"/>
      <c r="Z13" s="17"/>
      <c r="AA13" s="17">
        <f t="shared" si="0"/>
        <v>6256800</v>
      </c>
      <c r="AB13" s="32">
        <f>+Q13/1758</f>
        <v>400</v>
      </c>
      <c r="AC13" s="32"/>
      <c r="AD13" s="32"/>
    </row>
    <row r="14" spans="1:30" ht="15.75" customHeight="1" x14ac:dyDescent="0.25">
      <c r="A14" s="8" t="s">
        <v>30</v>
      </c>
      <c r="B14" s="20">
        <v>41393</v>
      </c>
      <c r="C14" s="17">
        <v>124179</v>
      </c>
      <c r="D14" s="17">
        <v>9230</v>
      </c>
      <c r="E14" s="17">
        <v>124179</v>
      </c>
      <c r="F14" s="17">
        <v>9230</v>
      </c>
      <c r="G14" s="17">
        <v>124179</v>
      </c>
      <c r="H14" s="17">
        <v>9230</v>
      </c>
      <c r="I14" s="17">
        <v>124179</v>
      </c>
      <c r="J14" s="17">
        <v>9230</v>
      </c>
      <c r="K14" s="17">
        <v>122430</v>
      </c>
      <c r="L14" s="17">
        <v>9100</v>
      </c>
      <c r="M14" s="17">
        <v>123060</v>
      </c>
      <c r="N14" s="17">
        <v>9100</v>
      </c>
      <c r="O14" s="17">
        <v>123060</v>
      </c>
      <c r="P14" s="17">
        <v>9100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>
        <f t="shared" si="0"/>
        <v>970879</v>
      </c>
      <c r="AB14" s="32">
        <f>+O14/1758</f>
        <v>70</v>
      </c>
      <c r="AC14" s="32"/>
      <c r="AD14" s="32"/>
    </row>
    <row r="15" spans="1:30" ht="15.75" customHeight="1" x14ac:dyDescent="0.25">
      <c r="A15" s="8" t="s">
        <v>31</v>
      </c>
      <c r="B15" s="16"/>
      <c r="C15" s="20">
        <v>253605</v>
      </c>
      <c r="D15" s="17">
        <v>18850</v>
      </c>
      <c r="E15" s="17">
        <v>267597</v>
      </c>
      <c r="F15" s="17">
        <v>19890</v>
      </c>
      <c r="G15" s="17">
        <v>267597</v>
      </c>
      <c r="H15" s="17">
        <v>19890</v>
      </c>
      <c r="I15" s="17">
        <v>267597</v>
      </c>
      <c r="J15" s="17">
        <v>19890</v>
      </c>
      <c r="K15" s="17">
        <v>267597</v>
      </c>
      <c r="L15" s="17">
        <v>19890</v>
      </c>
      <c r="M15" s="17">
        <v>267597</v>
      </c>
      <c r="N15" s="17">
        <v>19890</v>
      </c>
      <c r="O15" s="17">
        <v>268974</v>
      </c>
      <c r="P15" s="17">
        <v>19890</v>
      </c>
      <c r="Q15" s="17"/>
      <c r="R15" s="17"/>
      <c r="S15" s="17"/>
      <c r="T15" s="17"/>
      <c r="U15" s="17"/>
      <c r="V15" s="17"/>
      <c r="W15" s="16"/>
      <c r="X15" s="16"/>
      <c r="Y15" s="1"/>
      <c r="Z15" s="1"/>
      <c r="AA15" s="17">
        <f t="shared" si="0"/>
        <v>1998754</v>
      </c>
      <c r="AB15" s="32">
        <f>+M15/1749</f>
        <v>153</v>
      </c>
      <c r="AC15" s="32">
        <v>1825</v>
      </c>
      <c r="AD15" s="32"/>
    </row>
    <row r="16" spans="1:30" ht="15.75" customHeight="1" x14ac:dyDescent="0.25">
      <c r="A16" s="8" t="s">
        <v>32</v>
      </c>
      <c r="B16" s="17">
        <v>189475</v>
      </c>
      <c r="C16" s="20">
        <v>568425</v>
      </c>
      <c r="D16" s="17">
        <v>42250</v>
      </c>
      <c r="E16" s="20">
        <v>568425</v>
      </c>
      <c r="F16" s="17">
        <v>42250</v>
      </c>
      <c r="G16" s="20">
        <v>568425</v>
      </c>
      <c r="H16" s="17">
        <v>42250</v>
      </c>
      <c r="I16" s="20">
        <v>568425</v>
      </c>
      <c r="J16" s="17">
        <v>42250</v>
      </c>
      <c r="K16" s="20">
        <v>568425</v>
      </c>
      <c r="L16" s="17">
        <v>42250</v>
      </c>
      <c r="M16" s="20">
        <v>568425</v>
      </c>
      <c r="N16" s="17">
        <v>42250</v>
      </c>
      <c r="O16" s="20"/>
      <c r="P16" s="17"/>
      <c r="Q16" s="20"/>
      <c r="R16" s="17"/>
      <c r="S16" s="20"/>
      <c r="T16" s="17"/>
      <c r="U16" s="17"/>
      <c r="V16" s="17"/>
      <c r="W16" s="17"/>
      <c r="X16" s="17"/>
      <c r="Y16" s="17"/>
      <c r="Z16" s="17"/>
      <c r="AA16" s="17">
        <f t="shared" si="0"/>
        <v>3853525</v>
      </c>
      <c r="AB16" s="32">
        <f>+M16/1749</f>
        <v>325</v>
      </c>
      <c r="AC16" s="32">
        <v>1825</v>
      </c>
      <c r="AD16" s="32"/>
    </row>
    <row r="17" spans="1:30" ht="15.75" customHeight="1" x14ac:dyDescent="0.25">
      <c r="A17" s="8" t="s">
        <v>33</v>
      </c>
      <c r="B17" s="17"/>
      <c r="C17" s="18">
        <v>218625</v>
      </c>
      <c r="D17" s="17">
        <v>16250</v>
      </c>
      <c r="E17" s="18">
        <v>218625</v>
      </c>
      <c r="F17" s="17">
        <v>16250</v>
      </c>
      <c r="G17" s="18">
        <v>218625</v>
      </c>
      <c r="H17" s="17">
        <v>16250</v>
      </c>
      <c r="I17" s="18">
        <v>218625</v>
      </c>
      <c r="J17" s="17">
        <v>16250</v>
      </c>
      <c r="K17" s="18">
        <v>219750</v>
      </c>
      <c r="L17" s="17">
        <v>16250</v>
      </c>
      <c r="M17" s="18">
        <v>219750</v>
      </c>
      <c r="N17" s="17">
        <v>16250</v>
      </c>
      <c r="O17" s="18">
        <v>219750</v>
      </c>
      <c r="P17" s="17">
        <v>16250</v>
      </c>
      <c r="Q17" s="39" t="s">
        <v>69</v>
      </c>
      <c r="R17" s="17"/>
      <c r="S17" s="18"/>
      <c r="T17" s="17"/>
      <c r="U17" s="16"/>
      <c r="V17" s="16"/>
      <c r="W17" s="16"/>
      <c r="X17" s="16"/>
      <c r="Y17" s="16"/>
      <c r="Z17" s="16"/>
      <c r="AA17" s="17">
        <f t="shared" si="0"/>
        <v>1647500</v>
      </c>
      <c r="AB17" s="32">
        <f>+O17/1758</f>
        <v>125</v>
      </c>
      <c r="AC17" s="32">
        <v>1825</v>
      </c>
      <c r="AD17" s="32"/>
    </row>
    <row r="18" spans="1:30" ht="15.75" customHeight="1" x14ac:dyDescent="0.25">
      <c r="A18" s="8" t="s">
        <v>34</v>
      </c>
      <c r="B18" s="17">
        <v>58300</v>
      </c>
      <c r="C18" s="17">
        <v>174900</v>
      </c>
      <c r="D18" s="17">
        <v>13000</v>
      </c>
      <c r="E18" s="17">
        <v>174900</v>
      </c>
      <c r="F18" s="17">
        <v>13000</v>
      </c>
      <c r="G18" s="17">
        <v>174900</v>
      </c>
      <c r="H18" s="17">
        <v>13000</v>
      </c>
      <c r="I18" s="17">
        <v>174900</v>
      </c>
      <c r="J18" s="17">
        <v>13000</v>
      </c>
      <c r="K18" s="17">
        <v>174900</v>
      </c>
      <c r="L18" s="17">
        <v>13000</v>
      </c>
      <c r="M18" s="17">
        <v>174900</v>
      </c>
      <c r="N18" s="17">
        <v>13000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>
        <f t="shared" si="0"/>
        <v>1185700</v>
      </c>
      <c r="AB18" s="32">
        <f>+M18/1749</f>
        <v>100</v>
      </c>
      <c r="AC18" s="32"/>
      <c r="AD18" s="32"/>
    </row>
    <row r="19" spans="1:30" ht="15.75" customHeight="1" x14ac:dyDescent="0.25">
      <c r="A19" s="8" t="s">
        <v>35</v>
      </c>
      <c r="B19" s="17"/>
      <c r="C19" s="17">
        <v>307824</v>
      </c>
      <c r="D19" s="17">
        <v>22880</v>
      </c>
      <c r="E19" s="17">
        <v>307824</v>
      </c>
      <c r="F19" s="17">
        <v>22880</v>
      </c>
      <c r="G19" s="17">
        <v>307824</v>
      </c>
      <c r="H19" s="17">
        <v>22880</v>
      </c>
      <c r="I19" s="17">
        <v>295581</v>
      </c>
      <c r="J19" s="17">
        <v>21970</v>
      </c>
      <c r="K19" s="17">
        <v>292083</v>
      </c>
      <c r="L19" s="17">
        <v>21710</v>
      </c>
      <c r="M19" s="17">
        <v>293586</v>
      </c>
      <c r="N19" s="17">
        <v>21710</v>
      </c>
      <c r="O19" s="17">
        <v>293586</v>
      </c>
      <c r="P19" s="17">
        <v>21710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>
        <f t="shared" si="0"/>
        <v>2254048</v>
      </c>
      <c r="AB19" s="32">
        <f>+K19/1749</f>
        <v>167</v>
      </c>
      <c r="AC19" s="32"/>
      <c r="AD19" s="32"/>
    </row>
    <row r="20" spans="1:30" ht="15.75" customHeight="1" x14ac:dyDescent="0.25">
      <c r="A20" s="8" t="s">
        <v>36</v>
      </c>
      <c r="B20" s="17"/>
      <c r="C20" s="20">
        <v>384780</v>
      </c>
      <c r="D20" s="17">
        <v>28600</v>
      </c>
      <c r="E20" s="20">
        <v>384780</v>
      </c>
      <c r="F20" s="17">
        <v>28600</v>
      </c>
      <c r="G20" s="20">
        <v>384780</v>
      </c>
      <c r="H20" s="17">
        <v>28600</v>
      </c>
      <c r="I20" s="20">
        <v>384780</v>
      </c>
      <c r="J20" s="17">
        <v>28600</v>
      </c>
      <c r="K20" s="20">
        <v>384780</v>
      </c>
      <c r="L20" s="17">
        <v>28600</v>
      </c>
      <c r="M20" s="20">
        <v>386760</v>
      </c>
      <c r="N20" s="17">
        <v>28600</v>
      </c>
      <c r="O20" s="25" t="s">
        <v>80</v>
      </c>
      <c r="P20" s="17"/>
      <c r="Q20" s="20"/>
      <c r="R20" s="17"/>
      <c r="S20" s="17"/>
      <c r="T20" s="17"/>
      <c r="U20" s="17"/>
      <c r="V20" s="17"/>
      <c r="W20" s="17"/>
      <c r="X20" s="17"/>
      <c r="Y20" s="17"/>
      <c r="Z20" s="17"/>
      <c r="AA20" s="17">
        <f t="shared" si="0"/>
        <v>2482260</v>
      </c>
      <c r="AB20" s="32">
        <f>+M20/1758</f>
        <v>220</v>
      </c>
      <c r="AC20" s="32">
        <v>1825</v>
      </c>
      <c r="AD20" s="32"/>
    </row>
    <row r="21" spans="1:30" ht="15.75" customHeight="1" x14ac:dyDescent="0.25">
      <c r="A21" s="26" t="s">
        <v>37</v>
      </c>
      <c r="B21" s="16"/>
      <c r="C21" s="17">
        <v>279840</v>
      </c>
      <c r="D21" s="17">
        <v>20800</v>
      </c>
      <c r="E21" s="17">
        <v>279840</v>
      </c>
      <c r="F21" s="17">
        <v>20800</v>
      </c>
      <c r="G21" s="17">
        <v>279840</v>
      </c>
      <c r="H21" s="17">
        <v>20800</v>
      </c>
      <c r="I21" s="17">
        <v>279840</v>
      </c>
      <c r="J21" s="17">
        <v>20800</v>
      </c>
      <c r="K21" s="17">
        <v>279840</v>
      </c>
      <c r="L21" s="17">
        <v>20800</v>
      </c>
      <c r="M21" s="25" t="s">
        <v>79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>
        <f t="shared" si="0"/>
        <v>1503200</v>
      </c>
      <c r="AB21" s="32">
        <f>+K21/1749</f>
        <v>160</v>
      </c>
      <c r="AC21" s="32"/>
      <c r="AD21" s="32"/>
    </row>
    <row r="22" spans="1:30" ht="15.75" customHeight="1" x14ac:dyDescent="0.25">
      <c r="A22" s="26" t="s">
        <v>38</v>
      </c>
      <c r="B22" s="20">
        <v>80454</v>
      </c>
      <c r="C22" s="20">
        <v>230868</v>
      </c>
      <c r="D22" s="17">
        <v>17160</v>
      </c>
      <c r="E22" s="17">
        <v>232617</v>
      </c>
      <c r="F22" s="17">
        <v>17290</v>
      </c>
      <c r="G22" s="20">
        <v>230868</v>
      </c>
      <c r="H22" s="17">
        <v>17160</v>
      </c>
      <c r="I22" s="20">
        <v>237864</v>
      </c>
      <c r="J22" s="17">
        <v>17680</v>
      </c>
      <c r="K22" s="20">
        <v>239613</v>
      </c>
      <c r="L22" s="17">
        <v>17810</v>
      </c>
      <c r="M22" s="20">
        <v>242604</v>
      </c>
      <c r="N22" s="17">
        <v>17940</v>
      </c>
      <c r="O22" s="20"/>
      <c r="P22" s="16"/>
      <c r="Q22" s="20"/>
      <c r="R22" s="16"/>
      <c r="S22" s="16"/>
      <c r="T22" s="16"/>
      <c r="U22" s="20"/>
      <c r="V22" s="16"/>
      <c r="W22" s="25"/>
      <c r="X22" s="16"/>
      <c r="Y22" s="25"/>
      <c r="Z22" s="16"/>
      <c r="AA22" s="17">
        <f t="shared" si="0"/>
        <v>1599928</v>
      </c>
      <c r="AB22" s="32">
        <f>+M22/1758</f>
        <v>138</v>
      </c>
      <c r="AC22" s="32"/>
      <c r="AD22" s="32"/>
    </row>
    <row r="23" spans="1:30" ht="15.75" customHeight="1" x14ac:dyDescent="0.25">
      <c r="A23" s="26" t="s">
        <v>39</v>
      </c>
      <c r="B23" s="17"/>
      <c r="C23" s="17">
        <v>437250</v>
      </c>
      <c r="D23" s="17">
        <v>32500</v>
      </c>
      <c r="E23" s="17">
        <v>437250</v>
      </c>
      <c r="F23" s="17">
        <v>32500</v>
      </c>
      <c r="G23" s="17">
        <v>437250</v>
      </c>
      <c r="H23" s="17">
        <v>32500</v>
      </c>
      <c r="I23" s="17">
        <v>437250</v>
      </c>
      <c r="J23" s="17">
        <v>32500</v>
      </c>
      <c r="K23" s="17">
        <v>437250</v>
      </c>
      <c r="L23" s="17">
        <v>32500</v>
      </c>
      <c r="M23" s="17">
        <v>437250</v>
      </c>
      <c r="N23" s="17">
        <v>32500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>
        <f t="shared" si="0"/>
        <v>2818500</v>
      </c>
      <c r="AB23" s="32">
        <f>+M23/1749</f>
        <v>250</v>
      </c>
      <c r="AC23" s="32"/>
      <c r="AD23" s="32"/>
    </row>
    <row r="24" spans="1:30" ht="15.75" customHeight="1" x14ac:dyDescent="0.25">
      <c r="A24" s="8" t="s">
        <v>40</v>
      </c>
      <c r="B24" s="16">
        <v>298496</v>
      </c>
      <c r="C24" s="17">
        <v>895488</v>
      </c>
      <c r="D24" s="17">
        <v>66560</v>
      </c>
      <c r="E24" s="17">
        <v>895488</v>
      </c>
      <c r="F24" s="17">
        <v>66560</v>
      </c>
      <c r="G24" s="17">
        <v>895488</v>
      </c>
      <c r="H24" s="17">
        <v>66560</v>
      </c>
      <c r="I24" s="17">
        <v>895488</v>
      </c>
      <c r="J24" s="17">
        <v>66560</v>
      </c>
      <c r="K24" s="17">
        <v>895488</v>
      </c>
      <c r="L24" s="17">
        <v>66560</v>
      </c>
      <c r="M24" s="17">
        <v>900096</v>
      </c>
      <c r="N24" s="17">
        <v>66560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6"/>
      <c r="Z24" s="16"/>
      <c r="AA24" s="17">
        <f t="shared" si="0"/>
        <v>6075392</v>
      </c>
      <c r="AB24" s="32">
        <f>+M24/1758</f>
        <v>512</v>
      </c>
      <c r="AC24" s="32">
        <v>1825</v>
      </c>
      <c r="AD24" s="32"/>
    </row>
    <row r="25" spans="1:30" ht="15.75" customHeight="1" x14ac:dyDescent="0.25">
      <c r="A25" s="8" t="s">
        <v>41</v>
      </c>
      <c r="B25" s="17">
        <v>43142</v>
      </c>
      <c r="C25" s="17">
        <v>129426</v>
      </c>
      <c r="D25" s="17">
        <v>9620</v>
      </c>
      <c r="E25" s="17">
        <v>129426</v>
      </c>
      <c r="F25" s="17">
        <v>9620</v>
      </c>
      <c r="G25" s="17">
        <v>129426</v>
      </c>
      <c r="H25" s="17">
        <v>9620</v>
      </c>
      <c r="I25" s="17">
        <v>129426</v>
      </c>
      <c r="J25" s="17">
        <v>9620</v>
      </c>
      <c r="K25" s="17">
        <v>129426</v>
      </c>
      <c r="L25" s="17">
        <v>9620</v>
      </c>
      <c r="M25" s="17">
        <v>130092</v>
      </c>
      <c r="N25" s="17">
        <v>9620</v>
      </c>
      <c r="O25" s="17">
        <v>130092</v>
      </c>
      <c r="P25" s="17">
        <v>9620</v>
      </c>
      <c r="Q25" s="17">
        <v>130092</v>
      </c>
      <c r="R25" s="17">
        <v>9620</v>
      </c>
      <c r="S25" s="25" t="s">
        <v>71</v>
      </c>
      <c r="T25" s="17"/>
      <c r="U25" s="17"/>
      <c r="V25" s="17"/>
      <c r="W25" s="17"/>
      <c r="X25" s="17"/>
      <c r="Y25" s="17"/>
      <c r="Z25" s="17"/>
      <c r="AA25" s="17">
        <f t="shared" si="0"/>
        <v>1157508</v>
      </c>
      <c r="AB25" s="32">
        <f>+Q25/1758</f>
        <v>74</v>
      </c>
      <c r="AC25" s="32"/>
      <c r="AD25" s="32"/>
    </row>
    <row r="26" spans="1:30" ht="15.75" customHeight="1" x14ac:dyDescent="0.25">
      <c r="A26" s="8" t="s">
        <v>42</v>
      </c>
      <c r="B26" s="17">
        <v>37895</v>
      </c>
      <c r="C26" s="17">
        <v>113685</v>
      </c>
      <c r="D26" s="17">
        <v>8450</v>
      </c>
      <c r="E26" s="17">
        <v>113685</v>
      </c>
      <c r="F26" s="17">
        <v>8450</v>
      </c>
      <c r="G26" s="17">
        <v>113685</v>
      </c>
      <c r="H26" s="17">
        <v>8450</v>
      </c>
      <c r="I26" s="17">
        <v>113685</v>
      </c>
      <c r="J26" s="17">
        <v>8450</v>
      </c>
      <c r="K26" s="17">
        <v>113685</v>
      </c>
      <c r="L26" s="17">
        <v>8450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>
        <f t="shared" si="0"/>
        <v>648570</v>
      </c>
      <c r="AB26" s="32">
        <f>+K26/1749</f>
        <v>65</v>
      </c>
      <c r="AC26" s="32">
        <v>1825</v>
      </c>
      <c r="AD26" s="32"/>
    </row>
    <row r="27" spans="1:30" ht="15.75" customHeight="1" x14ac:dyDescent="0.25">
      <c r="A27" s="8" t="s">
        <v>43</v>
      </c>
      <c r="B27" s="17"/>
      <c r="C27" s="20">
        <v>195888</v>
      </c>
      <c r="D27" s="17">
        <v>14560</v>
      </c>
      <c r="E27" s="20">
        <v>195888</v>
      </c>
      <c r="F27" s="17">
        <v>14560</v>
      </c>
      <c r="G27" s="20">
        <v>195888</v>
      </c>
      <c r="H27" s="17">
        <v>14560</v>
      </c>
      <c r="I27" s="25">
        <v>210448</v>
      </c>
      <c r="J27" s="17">
        <v>14560</v>
      </c>
      <c r="K27" s="25">
        <v>210448</v>
      </c>
      <c r="L27" s="17">
        <v>14560</v>
      </c>
      <c r="M27" s="20">
        <v>198654</v>
      </c>
      <c r="N27" s="17">
        <v>14690</v>
      </c>
      <c r="O27" s="20">
        <v>196896</v>
      </c>
      <c r="P27" s="17">
        <v>14560</v>
      </c>
      <c r="Q27" s="20">
        <v>196896</v>
      </c>
      <c r="R27" s="17">
        <v>14560</v>
      </c>
      <c r="S27" s="25" t="s">
        <v>67</v>
      </c>
      <c r="T27" s="17"/>
      <c r="U27" s="20"/>
      <c r="V27" s="17"/>
      <c r="W27" s="16"/>
      <c r="X27" s="16"/>
      <c r="Y27" s="16"/>
      <c r="Z27" s="16"/>
      <c r="AA27" s="17">
        <f t="shared" si="0"/>
        <v>1717616</v>
      </c>
      <c r="AB27" s="32">
        <f>+M27/1758</f>
        <v>113</v>
      </c>
      <c r="AC27" s="32">
        <v>1825</v>
      </c>
      <c r="AD27" s="32"/>
    </row>
    <row r="28" spans="1:30" ht="15.75" customHeight="1" x14ac:dyDescent="0.25">
      <c r="A28" s="8" t="s">
        <v>44</v>
      </c>
      <c r="B28" s="18">
        <v>168487</v>
      </c>
      <c r="C28" s="17">
        <v>505461</v>
      </c>
      <c r="D28" s="17">
        <v>37570</v>
      </c>
      <c r="E28" s="17">
        <v>505461</v>
      </c>
      <c r="F28" s="17">
        <v>37570</v>
      </c>
      <c r="G28" s="20">
        <v>505461</v>
      </c>
      <c r="H28" s="17">
        <v>37570</v>
      </c>
      <c r="I28" s="17">
        <v>524700</v>
      </c>
      <c r="J28" s="17">
        <v>39000</v>
      </c>
      <c r="K28" s="17">
        <v>524700</v>
      </c>
      <c r="L28" s="17">
        <v>39000</v>
      </c>
      <c r="M28" s="17">
        <v>527400</v>
      </c>
      <c r="N28" s="17">
        <v>39000</v>
      </c>
      <c r="O28" s="25">
        <v>527400</v>
      </c>
      <c r="P28" s="17">
        <v>39000</v>
      </c>
      <c r="Q28" s="25" t="s">
        <v>68</v>
      </c>
      <c r="R28" s="17"/>
      <c r="S28" s="17"/>
      <c r="T28" s="17"/>
      <c r="U28" s="17"/>
      <c r="V28" s="17"/>
      <c r="W28" s="17"/>
      <c r="X28" s="17"/>
      <c r="Y28" s="17"/>
      <c r="Z28" s="17"/>
      <c r="AA28" s="17">
        <f t="shared" si="0"/>
        <v>4057780</v>
      </c>
      <c r="AB28" s="32">
        <f>+M28/1758</f>
        <v>300</v>
      </c>
      <c r="AC28" s="32"/>
      <c r="AD28" s="33" t="s">
        <v>45</v>
      </c>
    </row>
    <row r="29" spans="1:30" ht="15.75" customHeight="1" x14ac:dyDescent="0.25">
      <c r="A29" s="26" t="s">
        <v>46</v>
      </c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9"/>
      <c r="X29" s="16"/>
      <c r="Y29" s="1"/>
      <c r="Z29" s="1"/>
      <c r="AA29" s="17">
        <f t="shared" si="0"/>
        <v>0</v>
      </c>
      <c r="AB29" s="32">
        <f t="shared" ref="AB29" si="1">+C29/1749</f>
        <v>0</v>
      </c>
      <c r="AC29" s="32"/>
      <c r="AD29" s="32"/>
    </row>
    <row r="30" spans="1:30" ht="15.75" customHeight="1" x14ac:dyDescent="0.25">
      <c r="A30" s="8" t="s">
        <v>47</v>
      </c>
      <c r="B30" s="16">
        <v>128260</v>
      </c>
      <c r="C30" s="17">
        <v>384780</v>
      </c>
      <c r="D30" s="17">
        <v>28600</v>
      </c>
      <c r="E30" s="17">
        <v>384780</v>
      </c>
      <c r="F30" s="17">
        <v>28600</v>
      </c>
      <c r="G30" s="17">
        <v>384780</v>
      </c>
      <c r="H30" s="17">
        <v>28600</v>
      </c>
      <c r="I30" s="17">
        <v>384780</v>
      </c>
      <c r="J30" s="17">
        <v>28600</v>
      </c>
      <c r="K30" s="17">
        <v>384780</v>
      </c>
      <c r="L30" s="17">
        <v>28600</v>
      </c>
      <c r="M30" s="20">
        <v>386760</v>
      </c>
      <c r="N30" s="17">
        <v>28600</v>
      </c>
      <c r="O30" s="25" t="s">
        <v>86</v>
      </c>
      <c r="P30" s="17">
        <v>28600</v>
      </c>
      <c r="Q30" s="17"/>
      <c r="R30" s="17"/>
      <c r="S30" s="17"/>
      <c r="T30" s="17"/>
      <c r="U30" s="17"/>
      <c r="V30" s="17"/>
      <c r="W30" s="17"/>
      <c r="X30" s="17"/>
      <c r="Y30" s="1"/>
      <c r="Z30" s="1"/>
      <c r="AA30" s="17">
        <f t="shared" si="0"/>
        <v>2639120</v>
      </c>
      <c r="AB30" s="32">
        <f>+L30/130</f>
        <v>220</v>
      </c>
      <c r="AC30" s="32">
        <v>1825</v>
      </c>
      <c r="AD30" s="32"/>
    </row>
    <row r="31" spans="1:30" ht="15.75" customHeight="1" x14ac:dyDescent="0.25">
      <c r="A31" s="8" t="s">
        <v>48</v>
      </c>
      <c r="B31" s="16">
        <v>61215</v>
      </c>
      <c r="C31" s="17">
        <v>181896</v>
      </c>
      <c r="D31" s="17">
        <v>13520</v>
      </c>
      <c r="E31" s="17">
        <v>181896</v>
      </c>
      <c r="F31" s="17">
        <v>13520</v>
      </c>
      <c r="G31" s="17">
        <v>183645</v>
      </c>
      <c r="H31" s="17">
        <v>13650</v>
      </c>
      <c r="I31" s="17">
        <v>183645</v>
      </c>
      <c r="J31" s="17">
        <v>13650</v>
      </c>
      <c r="K31" s="17">
        <v>181896</v>
      </c>
      <c r="L31" s="17">
        <v>13520</v>
      </c>
      <c r="M31" s="25" t="s">
        <v>73</v>
      </c>
      <c r="N31" s="17">
        <v>14690</v>
      </c>
      <c r="O31" s="17"/>
      <c r="P31" s="17"/>
      <c r="Q31" s="17"/>
      <c r="R31" s="17"/>
      <c r="S31" s="20"/>
      <c r="T31" s="17"/>
      <c r="U31" s="20"/>
      <c r="V31" s="17"/>
      <c r="W31" s="25"/>
      <c r="X31" s="17"/>
      <c r="Y31" s="17"/>
      <c r="Z31" s="17"/>
      <c r="AA31" s="17">
        <f t="shared" si="0"/>
        <v>1056743</v>
      </c>
      <c r="AB31" s="32">
        <f>+N31/130</f>
        <v>113</v>
      </c>
      <c r="AC31" s="32"/>
      <c r="AD31" s="36" t="s">
        <v>49</v>
      </c>
    </row>
    <row r="32" spans="1:30" ht="15.75" customHeight="1" x14ac:dyDescent="0.25">
      <c r="A32" s="8" t="s">
        <v>50</v>
      </c>
      <c r="B32" s="16">
        <v>726418</v>
      </c>
      <c r="C32" s="20">
        <v>2179254</v>
      </c>
      <c r="D32" s="17">
        <v>161980</v>
      </c>
      <c r="E32" s="20">
        <v>2119788</v>
      </c>
      <c r="F32" s="17">
        <v>157560</v>
      </c>
      <c r="G32" s="20">
        <v>2097051</v>
      </c>
      <c r="H32" s="17">
        <v>155870</v>
      </c>
      <c r="I32" s="20">
        <v>2095302</v>
      </c>
      <c r="J32" s="17">
        <v>155740</v>
      </c>
      <c r="K32" s="20">
        <v>2039334</v>
      </c>
      <c r="L32" s="17">
        <v>151580</v>
      </c>
      <c r="M32" s="20">
        <v>2041038</v>
      </c>
      <c r="N32" s="17">
        <v>150930</v>
      </c>
      <c r="O32" s="20">
        <v>2025216</v>
      </c>
      <c r="P32" s="17">
        <v>149760</v>
      </c>
      <c r="Q32" s="20"/>
      <c r="R32" s="17"/>
      <c r="S32" s="20"/>
      <c r="T32" s="17"/>
      <c r="U32" s="20"/>
      <c r="V32" s="17"/>
      <c r="W32" s="20"/>
      <c r="X32" s="16"/>
      <c r="Y32" s="25"/>
      <c r="Z32" s="16"/>
      <c r="AA32" s="17">
        <f t="shared" si="0"/>
        <v>16406821</v>
      </c>
      <c r="AB32" s="32">
        <f>+M32/1758</f>
        <v>1161</v>
      </c>
      <c r="AC32" s="32"/>
      <c r="AD32" s="32"/>
    </row>
    <row r="33" spans="1:30" ht="15.75" customHeight="1" x14ac:dyDescent="0.25">
      <c r="A33" s="8" t="s">
        <v>51</v>
      </c>
      <c r="B33" s="17"/>
      <c r="C33" s="17">
        <v>365541</v>
      </c>
      <c r="D33" s="17">
        <v>27170</v>
      </c>
      <c r="E33" s="17">
        <v>365541</v>
      </c>
      <c r="F33" s="17">
        <v>27170</v>
      </c>
      <c r="G33" s="17">
        <v>365541</v>
      </c>
      <c r="H33" s="17">
        <v>27170</v>
      </c>
      <c r="I33" s="17">
        <v>365541</v>
      </c>
      <c r="J33" s="17">
        <v>27170</v>
      </c>
      <c r="K33" s="17">
        <v>365541</v>
      </c>
      <c r="L33" s="17">
        <v>27170</v>
      </c>
      <c r="M33" s="25" t="s">
        <v>75</v>
      </c>
      <c r="N33" s="17">
        <v>27170</v>
      </c>
      <c r="O33" s="25" t="s">
        <v>75</v>
      </c>
      <c r="P33" s="17">
        <v>27170</v>
      </c>
      <c r="Q33" s="25" t="s">
        <v>75</v>
      </c>
      <c r="R33" s="17">
        <v>27170</v>
      </c>
      <c r="S33" s="25" t="s">
        <v>75</v>
      </c>
      <c r="T33" s="17">
        <v>27170</v>
      </c>
      <c r="U33" s="17"/>
      <c r="V33" s="17"/>
      <c r="W33" s="17"/>
      <c r="X33" s="17"/>
      <c r="Y33" s="17"/>
      <c r="Z33" s="17"/>
      <c r="AA33" s="17">
        <f t="shared" si="0"/>
        <v>2072235</v>
      </c>
      <c r="AB33" s="32">
        <f>+T33/130</f>
        <v>209</v>
      </c>
      <c r="AC33" s="32"/>
      <c r="AD33" s="32"/>
    </row>
    <row r="34" spans="1:30" ht="15.75" customHeight="1" x14ac:dyDescent="0.25">
      <c r="A34" s="26" t="s">
        <v>52</v>
      </c>
      <c r="B34" s="17">
        <v>116600</v>
      </c>
      <c r="C34" s="20">
        <v>349800</v>
      </c>
      <c r="D34" s="17">
        <v>26000</v>
      </c>
      <c r="E34" s="20">
        <v>349800</v>
      </c>
      <c r="F34" s="17">
        <v>26000</v>
      </c>
      <c r="G34" s="20">
        <v>349800</v>
      </c>
      <c r="H34" s="17">
        <v>26000</v>
      </c>
      <c r="I34" s="17">
        <v>346302</v>
      </c>
      <c r="J34" s="17">
        <v>25740</v>
      </c>
      <c r="K34" s="17">
        <v>348051</v>
      </c>
      <c r="L34" s="17">
        <v>25870</v>
      </c>
      <c r="M34" s="20">
        <v>349842</v>
      </c>
      <c r="N34" s="17">
        <v>25870</v>
      </c>
      <c r="O34" s="17"/>
      <c r="P34" s="17"/>
      <c r="Q34" s="17"/>
      <c r="R34" s="17"/>
      <c r="S34" s="17"/>
      <c r="T34" s="17"/>
      <c r="U34" s="25"/>
      <c r="V34" s="16"/>
      <c r="W34" s="1"/>
      <c r="X34" s="1"/>
      <c r="Y34" s="1"/>
      <c r="Z34" s="1"/>
      <c r="AA34" s="17">
        <f t="shared" si="0"/>
        <v>2365675</v>
      </c>
      <c r="AB34" s="32">
        <f>+M34/1758</f>
        <v>199</v>
      </c>
      <c r="AC34" s="32">
        <v>1825</v>
      </c>
      <c r="AD34" s="32"/>
    </row>
    <row r="35" spans="1:30" ht="15.75" customHeight="1" x14ac:dyDescent="0.25">
      <c r="A35" s="26" t="s">
        <v>53</v>
      </c>
      <c r="B35" s="16"/>
      <c r="C35" s="17">
        <v>24486</v>
      </c>
      <c r="D35" s="17">
        <v>1820</v>
      </c>
      <c r="E35" s="17">
        <v>24486</v>
      </c>
      <c r="F35" s="17">
        <v>1820</v>
      </c>
      <c r="G35" s="17">
        <v>24486</v>
      </c>
      <c r="H35" s="17">
        <v>1820</v>
      </c>
      <c r="I35" s="17">
        <v>22737</v>
      </c>
      <c r="J35" s="27">
        <v>1690</v>
      </c>
      <c r="K35" s="17">
        <v>31482</v>
      </c>
      <c r="L35" s="27">
        <v>2340</v>
      </c>
      <c r="M35" s="17">
        <v>31644</v>
      </c>
      <c r="N35" s="27">
        <v>2340</v>
      </c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  <c r="Z35" s="27"/>
      <c r="AA35" s="17">
        <f t="shared" si="0"/>
        <v>171151</v>
      </c>
      <c r="AB35" s="32">
        <f>+M35/1758</f>
        <v>18</v>
      </c>
      <c r="AC35" s="32"/>
      <c r="AD35" s="32"/>
    </row>
    <row r="36" spans="1:30" ht="15.75" customHeight="1" x14ac:dyDescent="0.25">
      <c r="A36" s="8" t="s">
        <v>54</v>
      </c>
      <c r="B36" s="17"/>
      <c r="C36" s="17">
        <v>209880</v>
      </c>
      <c r="D36" s="17">
        <v>15600</v>
      </c>
      <c r="E36" s="17">
        <v>209880</v>
      </c>
      <c r="F36" s="17">
        <v>15600</v>
      </c>
      <c r="G36" s="17">
        <v>209880</v>
      </c>
      <c r="H36" s="17">
        <v>15600</v>
      </c>
      <c r="I36" s="17">
        <v>209880</v>
      </c>
      <c r="J36" s="17">
        <v>15600</v>
      </c>
      <c r="K36" s="17">
        <v>209880</v>
      </c>
      <c r="L36" s="17">
        <v>15600</v>
      </c>
      <c r="M36" s="17">
        <v>209880</v>
      </c>
      <c r="N36" s="17">
        <v>15600</v>
      </c>
      <c r="O36" s="17">
        <v>210960</v>
      </c>
      <c r="P36" s="25" t="s">
        <v>76</v>
      </c>
      <c r="Q36" s="17"/>
      <c r="R36" s="17"/>
      <c r="S36" s="17"/>
      <c r="T36" s="17"/>
      <c r="U36" s="25"/>
      <c r="V36" s="17"/>
      <c r="W36" s="20"/>
      <c r="X36" s="17"/>
      <c r="Y36" s="1"/>
      <c r="Z36" s="1"/>
      <c r="AA36" s="17">
        <f t="shared" si="0"/>
        <v>1563840</v>
      </c>
      <c r="AB36" s="32">
        <f>+O36/1758</f>
        <v>120</v>
      </c>
      <c r="AC36" s="32">
        <v>1825</v>
      </c>
      <c r="AD36" s="32"/>
    </row>
    <row r="37" spans="1:30" ht="15.75" customHeight="1" x14ac:dyDescent="0.25">
      <c r="A37" s="8" t="s">
        <v>55</v>
      </c>
      <c r="B37" s="17"/>
      <c r="C37" s="17">
        <v>559680</v>
      </c>
      <c r="D37" s="17">
        <v>41600</v>
      </c>
      <c r="E37" s="17">
        <v>559680</v>
      </c>
      <c r="F37" s="17">
        <v>41600</v>
      </c>
      <c r="G37" s="17">
        <v>559680</v>
      </c>
      <c r="H37" s="17">
        <v>41600</v>
      </c>
      <c r="I37" s="17">
        <v>559680</v>
      </c>
      <c r="J37" s="17">
        <v>41600</v>
      </c>
      <c r="K37" s="17">
        <v>559680</v>
      </c>
      <c r="L37" s="17">
        <v>41600</v>
      </c>
      <c r="M37" s="17">
        <v>562560</v>
      </c>
      <c r="N37" s="17">
        <v>41600</v>
      </c>
      <c r="O37" s="20">
        <v>576624</v>
      </c>
      <c r="P37" s="17">
        <v>42640</v>
      </c>
      <c r="Q37" s="25" t="s">
        <v>72</v>
      </c>
      <c r="R37" s="17"/>
      <c r="S37" s="17"/>
      <c r="T37" s="17"/>
      <c r="U37" s="17"/>
      <c r="V37" s="17"/>
      <c r="W37" s="17"/>
      <c r="X37" s="17"/>
      <c r="Y37" s="17"/>
      <c r="Z37" s="17"/>
      <c r="AA37" s="17">
        <f t="shared" si="0"/>
        <v>4229824</v>
      </c>
      <c r="AB37" s="32">
        <f>+M37/1758</f>
        <v>320</v>
      </c>
      <c r="AC37" s="32"/>
      <c r="AD37" s="32"/>
    </row>
    <row r="38" spans="1:30" ht="15.75" customHeight="1" x14ac:dyDescent="0.25">
      <c r="A38" s="8" t="s">
        <v>56</v>
      </c>
      <c r="B38" s="17">
        <v>149831</v>
      </c>
      <c r="C38" s="17">
        <v>449493</v>
      </c>
      <c r="D38" s="17">
        <v>33410</v>
      </c>
      <c r="E38" s="17">
        <v>449493</v>
      </c>
      <c r="F38" s="17">
        <v>33410</v>
      </c>
      <c r="G38" s="17">
        <v>449493</v>
      </c>
      <c r="H38" s="17">
        <v>33410</v>
      </c>
      <c r="I38" s="17">
        <v>449493</v>
      </c>
      <c r="J38" s="17">
        <v>33410</v>
      </c>
      <c r="K38" s="17">
        <v>449493</v>
      </c>
      <c r="L38" s="17">
        <v>33410</v>
      </c>
      <c r="M38" s="17">
        <v>449493</v>
      </c>
      <c r="N38" s="17">
        <v>33410</v>
      </c>
      <c r="O38" s="17">
        <v>449493</v>
      </c>
      <c r="P38" s="17">
        <v>33410</v>
      </c>
      <c r="Q38" s="25" t="s">
        <v>81</v>
      </c>
      <c r="R38" s="17"/>
      <c r="S38" s="20"/>
      <c r="T38" s="17"/>
      <c r="U38" s="20"/>
      <c r="V38" s="17"/>
      <c r="W38" s="20"/>
      <c r="X38" s="17"/>
      <c r="Y38" s="20"/>
      <c r="Z38" s="17"/>
      <c r="AA38" s="17">
        <f t="shared" si="0"/>
        <v>3530152</v>
      </c>
      <c r="AB38" s="32">
        <f>+O38/1749</f>
        <v>257</v>
      </c>
      <c r="AC38" s="32"/>
      <c r="AD38" s="34" t="s">
        <v>57</v>
      </c>
    </row>
    <row r="39" spans="1:30" ht="15.75" customHeight="1" x14ac:dyDescent="0.25">
      <c r="A39" s="8" t="s">
        <v>58</v>
      </c>
      <c r="B39" s="18"/>
      <c r="C39" s="17">
        <v>337557</v>
      </c>
      <c r="D39" s="17">
        <v>25090</v>
      </c>
      <c r="E39" s="17">
        <v>337557</v>
      </c>
      <c r="F39" s="17">
        <v>25090</v>
      </c>
      <c r="G39" s="17">
        <v>330561</v>
      </c>
      <c r="H39" s="17">
        <v>24570</v>
      </c>
      <c r="I39" s="17">
        <v>330561</v>
      </c>
      <c r="J39" s="17">
        <v>24570</v>
      </c>
      <c r="K39" s="17">
        <v>330561</v>
      </c>
      <c r="L39" s="17">
        <v>24570</v>
      </c>
      <c r="M39" s="17">
        <v>330561</v>
      </c>
      <c r="N39" s="17">
        <v>24570</v>
      </c>
      <c r="O39" s="17">
        <v>332262</v>
      </c>
      <c r="P39" s="17">
        <v>298860</v>
      </c>
      <c r="Q39" s="25" t="s">
        <v>77</v>
      </c>
      <c r="R39" s="17"/>
      <c r="S39" s="17"/>
      <c r="T39" s="17"/>
      <c r="U39" s="17"/>
      <c r="V39" s="17"/>
      <c r="W39" s="16"/>
      <c r="X39" s="16"/>
      <c r="Y39" s="16"/>
      <c r="Z39" s="1"/>
      <c r="AA39" s="17">
        <f t="shared" si="0"/>
        <v>2776940</v>
      </c>
      <c r="AB39" s="32">
        <f>+O39/1758</f>
        <v>189</v>
      </c>
      <c r="AC39" s="32">
        <v>1825</v>
      </c>
      <c r="AD39" s="32"/>
    </row>
    <row r="40" spans="1:30" ht="15.75" customHeight="1" x14ac:dyDescent="0.25">
      <c r="A40" s="26" t="s">
        <v>59</v>
      </c>
      <c r="B40" s="20">
        <v>58883</v>
      </c>
      <c r="C40" s="17">
        <v>176649</v>
      </c>
      <c r="D40" s="17">
        <v>13130</v>
      </c>
      <c r="E40" s="17">
        <v>176649</v>
      </c>
      <c r="F40" s="17">
        <v>13130</v>
      </c>
      <c r="G40" s="17">
        <v>176649</v>
      </c>
      <c r="H40" s="17">
        <v>13130</v>
      </c>
      <c r="I40" s="17">
        <v>176649</v>
      </c>
      <c r="J40" s="17">
        <v>13130</v>
      </c>
      <c r="K40" s="17">
        <v>176649</v>
      </c>
      <c r="L40" s="17">
        <v>13130</v>
      </c>
      <c r="M40" s="17">
        <v>177558</v>
      </c>
      <c r="N40" s="17">
        <v>13130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>
        <f t="shared" si="0"/>
        <v>1198466</v>
      </c>
      <c r="AB40" s="32">
        <f>+M40/1758</f>
        <v>101</v>
      </c>
      <c r="AC40" s="32"/>
      <c r="AD40" s="32"/>
    </row>
    <row r="41" spans="1:30" ht="15.75" customHeight="1" thickBot="1" x14ac:dyDescent="0.3">
      <c r="A41" s="26" t="s">
        <v>60</v>
      </c>
      <c r="B41" s="18">
        <v>16907</v>
      </c>
      <c r="C41" s="17">
        <v>50721</v>
      </c>
      <c r="D41" s="17">
        <v>3770</v>
      </c>
      <c r="E41" s="17">
        <v>50721</v>
      </c>
      <c r="F41" s="17">
        <v>3770</v>
      </c>
      <c r="G41" s="17">
        <v>50721</v>
      </c>
      <c r="H41" s="17">
        <v>3770</v>
      </c>
      <c r="I41" s="17">
        <v>50721</v>
      </c>
      <c r="J41" s="17">
        <v>3770</v>
      </c>
      <c r="K41" s="17">
        <v>50721</v>
      </c>
      <c r="L41" s="17">
        <v>3770</v>
      </c>
      <c r="M41" s="17" t="s">
        <v>78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>
        <f t="shared" si="0"/>
        <v>289362</v>
      </c>
      <c r="AB41" s="32">
        <f>+L41/130</f>
        <v>29</v>
      </c>
      <c r="AC41" s="32">
        <v>1825</v>
      </c>
      <c r="AD41" s="32"/>
    </row>
    <row r="42" spans="1:30" ht="15.75" customHeight="1" thickTop="1" thickBot="1" x14ac:dyDescent="0.3">
      <c r="A42" s="12" t="s">
        <v>61</v>
      </c>
      <c r="B42" s="17">
        <f>SUM(B5:B41)</f>
        <v>2823469</v>
      </c>
      <c r="C42" s="17">
        <f>SUM(C5:C41)</f>
        <v>14476473</v>
      </c>
      <c r="D42" s="17">
        <f>SUM(D5:D41)</f>
        <v>1076010</v>
      </c>
      <c r="E42" s="17">
        <f>SUM(E5:E41)</f>
        <v>14429250</v>
      </c>
      <c r="F42" s="17">
        <f t="shared" ref="F42:Z42" si="2">SUM(F5:F41)</f>
        <v>1072500</v>
      </c>
      <c r="G42" s="17">
        <f t="shared" si="2"/>
        <v>14394270</v>
      </c>
      <c r="H42" s="17">
        <f t="shared" si="2"/>
        <v>1023100</v>
      </c>
      <c r="I42" s="17">
        <f t="shared" si="2"/>
        <v>14410579</v>
      </c>
      <c r="J42" s="17">
        <f t="shared" si="2"/>
        <v>1070030</v>
      </c>
      <c r="K42" s="17">
        <f t="shared" si="2"/>
        <v>14357485</v>
      </c>
      <c r="L42" s="17">
        <f t="shared" si="2"/>
        <v>1066000</v>
      </c>
      <c r="M42" s="17">
        <f t="shared" si="2"/>
        <v>13304580</v>
      </c>
      <c r="N42" s="17">
        <f t="shared" si="2"/>
        <v>1026870</v>
      </c>
      <c r="O42" s="17">
        <f t="shared" si="2"/>
        <v>7725855</v>
      </c>
      <c r="P42" s="17">
        <f t="shared" si="2"/>
        <v>885940</v>
      </c>
      <c r="Q42" s="17">
        <f t="shared" si="2"/>
        <v>2482296</v>
      </c>
      <c r="R42" s="17">
        <f t="shared" si="2"/>
        <v>210730</v>
      </c>
      <c r="S42" s="17">
        <f t="shared" si="2"/>
        <v>0</v>
      </c>
      <c r="T42" s="17">
        <f t="shared" si="2"/>
        <v>27170</v>
      </c>
      <c r="U42" s="17">
        <f t="shared" si="2"/>
        <v>0</v>
      </c>
      <c r="V42" s="17">
        <f t="shared" si="2"/>
        <v>0</v>
      </c>
      <c r="W42" s="17">
        <f t="shared" si="2"/>
        <v>0</v>
      </c>
      <c r="X42" s="17">
        <f t="shared" si="2"/>
        <v>0</v>
      </c>
      <c r="Y42" s="17">
        <f t="shared" si="2"/>
        <v>0</v>
      </c>
      <c r="Z42" s="17">
        <f t="shared" si="2"/>
        <v>0</v>
      </c>
      <c r="AA42" s="28">
        <f>SUM(B42:Z42)</f>
        <v>105862607</v>
      </c>
      <c r="AB42" s="35">
        <f>SUM(AB5:AB41)</f>
        <v>8213</v>
      </c>
      <c r="AC42" s="32"/>
      <c r="AD42" s="32"/>
    </row>
    <row r="43" spans="1:30" ht="15.75" customHeight="1" thickTop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 spans="1:30" ht="15.75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spans="1:30" ht="15.75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30" ht="15.7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30" ht="15.7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:30" ht="15.75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:27" ht="15.7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1:27" ht="15.7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1:27" ht="15.7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1:27" ht="15.7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1:27" ht="15.7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1:27" ht="15.7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1:27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 spans="1:27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 spans="1:27" ht="15.7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 spans="1:27" ht="15.7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 spans="1:27" ht="15.7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1:27" ht="15.7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 spans="1:27" ht="15.7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 spans="1:27" ht="15.7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27" ht="15.7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 spans="1:27" ht="15.7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 spans="1:27" ht="15.7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1:27" ht="15.7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 spans="1:27" ht="15.7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 spans="1:27" ht="15.7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1:27" ht="15.7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 spans="1:27" ht="15.7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 spans="1:27" ht="15.7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 spans="1:27" ht="15.7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1:27" ht="15.7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1:27" ht="15.7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1:27" ht="15.7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1:27" ht="15.7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1:27" ht="15.7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1:27" ht="15.7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1:27" ht="15.7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1:27" ht="15.7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1:27" ht="15.7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1:27" ht="15.7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1:27" ht="15.7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1:27" ht="15.7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1:27" ht="15.7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27" ht="15.7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1:27" ht="15.7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1:27" ht="15.7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27" ht="15.7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1:27" ht="15.7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1:27" ht="15.7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1:27" ht="15.7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1:27" ht="15.7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1:27" ht="15.7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1:27" ht="15.7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1:27" ht="15.7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1:27" ht="15.7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1:27" ht="15.7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1:27" ht="15.7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1:27" ht="15.7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1:27" ht="15.7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1:27" ht="15.7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1:27" ht="15.7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1:27" ht="15.7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1:27" ht="15.7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1:27" ht="15.7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1:27" ht="15.7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1:27" ht="15.7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1:27" ht="15.7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1:27" ht="15.7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 ht="15.7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1:27" ht="15.7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1:27" ht="15.7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1:27" ht="15.7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1:27" ht="15.7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27" ht="15.7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1:27" ht="15.7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 ht="15.7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1:27" ht="15.7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1:27" ht="15.7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1:27" ht="15.7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1:27" ht="15.7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1:27" ht="15.7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1:27" ht="15.7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1:27" ht="15.7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1:27" ht="15.7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1:27" ht="15.7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 spans="1:27" ht="15.7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 spans="1:27" ht="15.7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 spans="1:27" ht="15.7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 spans="1:27" ht="15.7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 spans="1:27" ht="15.7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 spans="1:27" ht="15.7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 spans="1:27" ht="15.7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 spans="1:27" ht="15.7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 spans="1:27" ht="15.7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 spans="1:27" ht="15.7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 spans="1:27" ht="15.7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 spans="1:27" ht="15.7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 spans="1:27" ht="15.7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 spans="1:27" ht="15.7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 spans="1:27" ht="15.7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 spans="1:27" ht="15.7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 spans="1:27" ht="15.7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 spans="1:27" ht="15.7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 spans="1:27" ht="15.7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 spans="1:27" ht="15.7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 spans="1:27" ht="15.7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 spans="1:27" ht="15.7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 spans="1:27" ht="15.7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 spans="1:27" ht="15.7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 spans="1:27" ht="15.7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 spans="1:27" ht="15.7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 spans="1:27" ht="15.7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 spans="1:27" ht="15.7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 spans="1:27" ht="15.7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 spans="1:27" ht="15.7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 spans="1:27" ht="15.7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 spans="1:27" ht="15.7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 spans="1:27" ht="15.7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 spans="1:27" ht="15.7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 spans="1:27" ht="15.7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 spans="1:27" ht="15.7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</row>
    <row r="164" spans="1:27" ht="15.7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 spans="1:27" ht="15.7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</row>
    <row r="166" spans="1:27" ht="15.7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</row>
    <row r="167" spans="1:27" ht="15.7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</row>
    <row r="168" spans="1:27" ht="15.7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</row>
    <row r="169" spans="1:27" ht="15.7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</row>
    <row r="170" spans="1:27" ht="15.7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</row>
    <row r="171" spans="1:27" ht="15.7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</row>
    <row r="172" spans="1:27" ht="15.7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</row>
    <row r="173" spans="1:27" ht="15.7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</row>
    <row r="174" spans="1:27" ht="15.7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</row>
    <row r="175" spans="1:27" ht="15.7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 spans="1:27" ht="15.7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</row>
    <row r="177" spans="1:27" ht="15.7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 spans="1:27" ht="15.7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</row>
    <row r="179" spans="1:27" ht="15.7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</row>
    <row r="180" spans="1:27" ht="15.7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</row>
    <row r="181" spans="1:27" ht="15.7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</row>
    <row r="182" spans="1:27" ht="15.7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</row>
    <row r="183" spans="1:27" ht="15.7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</row>
    <row r="184" spans="1:27" ht="15.7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</row>
    <row r="185" spans="1:27" ht="15.7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</row>
    <row r="186" spans="1:27" ht="15.7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</row>
    <row r="187" spans="1:27" ht="15.7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</row>
    <row r="188" spans="1:27" ht="15.7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</row>
    <row r="189" spans="1:27" ht="15.7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</row>
    <row r="190" spans="1:27" ht="15.7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 spans="1:27" ht="15.7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</row>
    <row r="192" spans="1:27" ht="15.7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</row>
    <row r="193" spans="1:27" ht="15.7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</row>
    <row r="194" spans="1:27" ht="15.7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</row>
    <row r="195" spans="1:27" ht="15.7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</row>
    <row r="196" spans="1:27" ht="15.7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</row>
    <row r="197" spans="1:27" ht="15.7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</row>
    <row r="198" spans="1:27" ht="15.7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15.7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15.7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</row>
    <row r="201" spans="1:27" ht="15.7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</row>
    <row r="202" spans="1:27" ht="15.7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</row>
    <row r="203" spans="1:27" ht="15.7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</row>
    <row r="204" spans="1:27" ht="15.7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</row>
    <row r="205" spans="1:27" ht="15.7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</row>
    <row r="206" spans="1:27" ht="15.7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</row>
    <row r="207" spans="1:27" ht="15.7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</row>
    <row r="208" spans="1:27" ht="15.7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</row>
    <row r="209" spans="1:27" ht="15.7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</row>
    <row r="210" spans="1:27" ht="15.7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</row>
    <row r="211" spans="1:27" ht="15.7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</row>
    <row r="212" spans="1:27" ht="15.7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</row>
    <row r="213" spans="1:27" ht="15.7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</row>
    <row r="214" spans="1:27" ht="15.7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</row>
    <row r="215" spans="1:27" ht="15.7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 spans="1:27" ht="15.7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 spans="1:27" ht="15.7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 spans="1:27" ht="15.7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 spans="1:27" ht="15.7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 spans="1:27" ht="15.7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  <row r="221" spans="1:27" ht="15.7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</row>
    <row r="222" spans="1:27" ht="15.7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</row>
    <row r="223" spans="1:27" ht="15.7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</row>
    <row r="224" spans="1:27" ht="15.7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</row>
    <row r="225" spans="1:27" ht="15.7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</row>
    <row r="226" spans="1:27" ht="15.7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</row>
    <row r="227" spans="1:27" ht="15.7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</row>
    <row r="228" spans="1:27" ht="15.7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</row>
    <row r="229" spans="1:27" ht="15.7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</row>
    <row r="230" spans="1:27" ht="15.7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</row>
    <row r="231" spans="1:27" ht="15.7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15.7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15.7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</row>
    <row r="234" spans="1:27" ht="15.7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</row>
    <row r="235" spans="1:27" ht="15.7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</row>
    <row r="236" spans="1:27" ht="15.7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</row>
    <row r="237" spans="1:27" ht="15.7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</row>
    <row r="238" spans="1:27" ht="15.7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</row>
    <row r="239" spans="1:27" ht="15.7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</row>
    <row r="240" spans="1:27" ht="15.7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 spans="1:27" ht="15.7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 spans="1:27" ht="15.7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 spans="1:27" ht="15.75" customHeight="1" x14ac:dyDescent="0.25"/>
    <row r="244" spans="1:27" ht="15.75" customHeight="1" x14ac:dyDescent="0.25"/>
    <row r="245" spans="1:27" ht="15.75" customHeight="1" x14ac:dyDescent="0.25"/>
    <row r="246" spans="1:27" ht="15.75" customHeight="1" x14ac:dyDescent="0.25"/>
    <row r="247" spans="1:27" ht="15.75" customHeight="1" x14ac:dyDescent="0.25"/>
    <row r="248" spans="1:27" ht="15.75" customHeight="1" x14ac:dyDescent="0.25"/>
    <row r="249" spans="1:27" ht="15.75" customHeight="1" x14ac:dyDescent="0.25"/>
    <row r="250" spans="1:27" ht="15.75" customHeight="1" x14ac:dyDescent="0.25"/>
    <row r="251" spans="1:27" ht="15.75" customHeight="1" x14ac:dyDescent="0.25"/>
    <row r="252" spans="1:27" ht="15.75" customHeight="1" x14ac:dyDescent="0.25"/>
    <row r="253" spans="1:27" ht="15.75" customHeight="1" x14ac:dyDescent="0.25"/>
    <row r="254" spans="1:27" ht="15.75" customHeight="1" x14ac:dyDescent="0.25"/>
    <row r="255" spans="1:27" ht="15.75" customHeight="1" x14ac:dyDescent="0.25"/>
    <row r="256" spans="1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sheetProtection algorithmName="SHA-512" hashValue="r1gDBI1s9ZcS/tpqn1V63NZokeGTg/cr/SyY3HlA60hwHSjDERfhvMse7TimzOZXAfiVd8L3pUhWxXQsTc1oxg==" saltValue="rQAEj8UcIdJJxgW3oYZi4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Vasquez Bustos</dc:creator>
  <cp:lastModifiedBy>Cesar Vasquez Bustos</cp:lastModifiedBy>
  <cp:lastPrinted>2026-08-27T19:18:18Z</cp:lastPrinted>
  <dcterms:created xsi:type="dcterms:W3CDTF">2026-01-09T19:13:46Z</dcterms:created>
  <dcterms:modified xsi:type="dcterms:W3CDTF">2026-09-02T18:47:20Z</dcterms:modified>
</cp:coreProperties>
</file>