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lculadora" sheetId="3" r:id="rId1"/>
    <sheet name="                               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3" l="1"/>
  <c r="G35" i="3" s="1"/>
  <c r="I35" i="3" s="1"/>
  <c r="F23" i="3"/>
  <c r="G23" i="3" s="1"/>
  <c r="I23" i="3" s="1"/>
  <c r="E39" i="3"/>
  <c r="D39" i="3"/>
  <c r="F38" i="3"/>
  <c r="G38" i="3" s="1"/>
  <c r="I38" i="3" s="1"/>
  <c r="F37" i="3"/>
  <c r="F36" i="3"/>
  <c r="G36" i="3" s="1"/>
  <c r="I36" i="3" s="1"/>
  <c r="F34" i="3"/>
  <c r="G34" i="3" s="1"/>
  <c r="I34" i="3" s="1"/>
  <c r="F33" i="3"/>
  <c r="G33" i="3" s="1"/>
  <c r="I33" i="3" s="1"/>
  <c r="F32" i="3"/>
  <c r="G32" i="3" s="1"/>
  <c r="I32" i="3" s="1"/>
  <c r="F31" i="3"/>
  <c r="G31" i="3" s="1"/>
  <c r="I31" i="3" s="1"/>
  <c r="F30" i="3"/>
  <c r="G30" i="3" s="1"/>
  <c r="I30" i="3" s="1"/>
  <c r="F29" i="3"/>
  <c r="G29" i="3" s="1"/>
  <c r="I29" i="3" s="1"/>
  <c r="F28" i="3"/>
  <c r="G28" i="3" s="1"/>
  <c r="I28" i="3" s="1"/>
  <c r="F27" i="3"/>
  <c r="G27" i="3" s="1"/>
  <c r="I27" i="3" s="1"/>
  <c r="F26" i="3"/>
  <c r="G26" i="3" s="1"/>
  <c r="I26" i="3" s="1"/>
  <c r="F25" i="3"/>
  <c r="G25" i="3" s="1"/>
  <c r="I25" i="3" s="1"/>
  <c r="F24" i="3"/>
  <c r="G24" i="3" s="1"/>
  <c r="I24" i="3" s="1"/>
  <c r="F22" i="3"/>
  <c r="G22" i="3" s="1"/>
  <c r="I22" i="3" s="1"/>
  <c r="F21" i="3"/>
  <c r="G21" i="3" s="1"/>
  <c r="I21" i="3" s="1"/>
  <c r="F20" i="3"/>
  <c r="G20" i="3" s="1"/>
  <c r="I20" i="3" s="1"/>
  <c r="F19" i="3"/>
  <c r="G19" i="3" s="1"/>
  <c r="I19" i="3" s="1"/>
  <c r="E12" i="3"/>
  <c r="D12" i="3"/>
  <c r="F11" i="3"/>
  <c r="G11" i="3" s="1"/>
  <c r="I11" i="3" s="1"/>
  <c r="H10" i="3"/>
  <c r="F10" i="3"/>
  <c r="G10" i="3" s="1"/>
  <c r="I10" i="3" s="1"/>
  <c r="F9" i="3"/>
  <c r="G9" i="3" s="1"/>
  <c r="I9" i="3" s="1"/>
  <c r="F8" i="3"/>
  <c r="G8" i="3" s="1"/>
  <c r="I8" i="3" s="1"/>
  <c r="F7" i="3"/>
  <c r="G7" i="3" s="1"/>
  <c r="I7" i="3" s="1"/>
  <c r="H6" i="3"/>
  <c r="F6" i="3"/>
  <c r="G6" i="3" s="1"/>
  <c r="I6" i="3" s="1"/>
  <c r="E37" i="2"/>
  <c r="D37" i="2"/>
  <c r="F36" i="2"/>
  <c r="G36" i="2" s="1"/>
  <c r="I36" i="2" s="1"/>
  <c r="F35" i="2"/>
  <c r="G35" i="2" s="1"/>
  <c r="I35" i="2" s="1"/>
  <c r="F34" i="2"/>
  <c r="G34" i="2" s="1"/>
  <c r="I34" i="2" s="1"/>
  <c r="F33" i="2"/>
  <c r="G33" i="2" s="1"/>
  <c r="I33" i="2" s="1"/>
  <c r="F32" i="2"/>
  <c r="G32" i="2" s="1"/>
  <c r="I32" i="2" s="1"/>
  <c r="F31" i="2"/>
  <c r="G31" i="2" s="1"/>
  <c r="I31" i="2" s="1"/>
  <c r="F30" i="2"/>
  <c r="G30" i="2" s="1"/>
  <c r="I30" i="2" s="1"/>
  <c r="F29" i="2"/>
  <c r="G29" i="2" s="1"/>
  <c r="I29" i="2" s="1"/>
  <c r="F28" i="2"/>
  <c r="G28" i="2" s="1"/>
  <c r="I28" i="2" s="1"/>
  <c r="F27" i="2"/>
  <c r="G27" i="2" s="1"/>
  <c r="I27" i="2" s="1"/>
  <c r="F26" i="2"/>
  <c r="G26" i="2" s="1"/>
  <c r="I26" i="2" s="1"/>
  <c r="F25" i="2"/>
  <c r="G25" i="2" s="1"/>
  <c r="I25" i="2" s="1"/>
  <c r="F24" i="2"/>
  <c r="G24" i="2" s="1"/>
  <c r="I24" i="2" s="1"/>
  <c r="F23" i="2"/>
  <c r="G23" i="2" s="1"/>
  <c r="I23" i="2" s="1"/>
  <c r="F22" i="2"/>
  <c r="G22" i="2" s="1"/>
  <c r="I22" i="2" s="1"/>
  <c r="F21" i="2"/>
  <c r="G21" i="2" s="1"/>
  <c r="I21" i="2" s="1"/>
  <c r="F20" i="2"/>
  <c r="G20" i="2" s="1"/>
  <c r="I20" i="2" s="1"/>
  <c r="F19" i="2"/>
  <c r="G19" i="2" s="1"/>
  <c r="I19" i="2" s="1"/>
  <c r="E12" i="2"/>
  <c r="D12" i="2"/>
  <c r="F11" i="2"/>
  <c r="G11" i="2" s="1"/>
  <c r="I11" i="2" s="1"/>
  <c r="F10" i="2"/>
  <c r="G10" i="2" s="1"/>
  <c r="I10" i="2" s="1"/>
  <c r="F9" i="2"/>
  <c r="G9" i="2" s="1"/>
  <c r="I9" i="2" s="1"/>
  <c r="F8" i="2"/>
  <c r="G8" i="2" s="1"/>
  <c r="I8" i="2" s="1"/>
  <c r="F7" i="2"/>
  <c r="G7" i="2" s="1"/>
  <c r="I7" i="2" s="1"/>
  <c r="F6" i="2"/>
  <c r="G6" i="2" s="1"/>
  <c r="I6" i="2" s="1"/>
  <c r="H29" i="3" l="1"/>
  <c r="H20" i="3"/>
  <c r="H23" i="3"/>
  <c r="J23" i="3"/>
  <c r="K23" i="3" s="1"/>
  <c r="H25" i="3"/>
  <c r="H33" i="3"/>
  <c r="H34" i="3"/>
  <c r="J35" i="3"/>
  <c r="K35" i="3" s="1"/>
  <c r="H35" i="3"/>
  <c r="H8" i="3"/>
  <c r="H22" i="3"/>
  <c r="H27" i="3"/>
  <c r="H31" i="3"/>
  <c r="J7" i="3"/>
  <c r="K7" i="3" s="1"/>
  <c r="J9" i="3"/>
  <c r="K9" i="3" s="1"/>
  <c r="J11" i="3"/>
  <c r="K11" i="3" s="1"/>
  <c r="J19" i="3"/>
  <c r="K19" i="3" s="1"/>
  <c r="J21" i="3"/>
  <c r="K21" i="3" s="1"/>
  <c r="J24" i="3"/>
  <c r="K24" i="3" s="1"/>
  <c r="J26" i="3"/>
  <c r="K26" i="3" s="1"/>
  <c r="J28" i="3"/>
  <c r="K28" i="3" s="1"/>
  <c r="J30" i="3"/>
  <c r="K30" i="3" s="1"/>
  <c r="J32" i="3"/>
  <c r="K32" i="3" s="1"/>
  <c r="J34" i="3"/>
  <c r="K34" i="3" s="1"/>
  <c r="H36" i="3"/>
  <c r="G37" i="3"/>
  <c r="I37" i="3" s="1"/>
  <c r="J37" i="3"/>
  <c r="K37" i="3" s="1"/>
  <c r="H37" i="3"/>
  <c r="J6" i="3"/>
  <c r="K6" i="3" s="1"/>
  <c r="H7" i="3"/>
  <c r="J8" i="3"/>
  <c r="K8" i="3" s="1"/>
  <c r="H9" i="3"/>
  <c r="J10" i="3"/>
  <c r="K10" i="3" s="1"/>
  <c r="H11" i="3"/>
  <c r="F12" i="3"/>
  <c r="H19" i="3"/>
  <c r="J20" i="3"/>
  <c r="K20" i="3" s="1"/>
  <c r="H21" i="3"/>
  <c r="J22" i="3"/>
  <c r="K22" i="3" s="1"/>
  <c r="H24" i="3"/>
  <c r="J25" i="3"/>
  <c r="K25" i="3" s="1"/>
  <c r="H26" i="3"/>
  <c r="J27" i="3"/>
  <c r="K27" i="3" s="1"/>
  <c r="H28" i="3"/>
  <c r="J29" i="3"/>
  <c r="K29" i="3" s="1"/>
  <c r="H30" i="3"/>
  <c r="J31" i="3"/>
  <c r="K31" i="3" s="1"/>
  <c r="H32" i="3"/>
  <c r="J33" i="3"/>
  <c r="K33" i="3" s="1"/>
  <c r="J36" i="3"/>
  <c r="K36" i="3" s="1"/>
  <c r="H38" i="3"/>
  <c r="J38" i="3"/>
  <c r="K38" i="3" s="1"/>
  <c r="F39" i="3"/>
  <c r="H8" i="2"/>
  <c r="H6" i="2"/>
  <c r="H10" i="2"/>
  <c r="J6" i="2"/>
  <c r="K6" i="2" s="1"/>
  <c r="H7" i="2"/>
  <c r="J8" i="2"/>
  <c r="K8" i="2" s="1"/>
  <c r="H9" i="2"/>
  <c r="J10" i="2"/>
  <c r="K10" i="2" s="1"/>
  <c r="J7" i="2"/>
  <c r="K7" i="2" s="1"/>
  <c r="J9" i="2"/>
  <c r="K9" i="2" s="1"/>
  <c r="H19" i="2"/>
  <c r="H20" i="2"/>
  <c r="H21" i="2"/>
  <c r="J21" i="2"/>
  <c r="K21" i="2" s="1"/>
  <c r="H22" i="2"/>
  <c r="J22" i="2"/>
  <c r="K22" i="2" s="1"/>
  <c r="H23" i="2"/>
  <c r="H24" i="2"/>
  <c r="J24" i="2"/>
  <c r="K24" i="2" s="1"/>
  <c r="H25" i="2"/>
  <c r="J25" i="2"/>
  <c r="K25" i="2" s="1"/>
  <c r="H26" i="2"/>
  <c r="J26" i="2"/>
  <c r="K26" i="2" s="1"/>
  <c r="H27" i="2"/>
  <c r="J27" i="2"/>
  <c r="K27" i="2" s="1"/>
  <c r="H28" i="2"/>
  <c r="J28" i="2"/>
  <c r="K28" i="2" s="1"/>
  <c r="H29" i="2"/>
  <c r="J29" i="2"/>
  <c r="K29" i="2" s="1"/>
  <c r="H30" i="2"/>
  <c r="J30" i="2"/>
  <c r="K30" i="2" s="1"/>
  <c r="H31" i="2"/>
  <c r="J31" i="2"/>
  <c r="K31" i="2" s="1"/>
  <c r="H32" i="2"/>
  <c r="J32" i="2"/>
  <c r="K32" i="2" s="1"/>
  <c r="H33" i="2"/>
  <c r="J33" i="2"/>
  <c r="K33" i="2" s="1"/>
  <c r="H34" i="2"/>
  <c r="J34" i="2"/>
  <c r="K34" i="2" s="1"/>
  <c r="H35" i="2"/>
  <c r="J35" i="2"/>
  <c r="K35" i="2" s="1"/>
  <c r="H36" i="2"/>
  <c r="J36" i="2"/>
  <c r="K36" i="2" s="1"/>
  <c r="F37" i="2"/>
  <c r="J37" i="2" s="1"/>
  <c r="K37" i="2" s="1"/>
  <c r="H11" i="2"/>
  <c r="J11" i="2"/>
  <c r="K11" i="2" s="1"/>
  <c r="F12" i="2"/>
  <c r="G12" i="2" s="1"/>
  <c r="I12" i="2" s="1"/>
  <c r="J19" i="2"/>
  <c r="K19" i="2" s="1"/>
  <c r="J20" i="2"/>
  <c r="K20" i="2" s="1"/>
  <c r="J23" i="2"/>
  <c r="K23" i="2" s="1"/>
  <c r="J39" i="3" l="1"/>
  <c r="K39" i="3" s="1"/>
  <c r="H39" i="3"/>
  <c r="J12" i="3"/>
  <c r="K12" i="3" s="1"/>
  <c r="H12" i="3"/>
  <c r="G39" i="3"/>
  <c r="I39" i="3" s="1"/>
  <c r="G12" i="3"/>
  <c r="I12" i="3" s="1"/>
  <c r="H37" i="2"/>
  <c r="H12" i="2"/>
  <c r="J12" i="2"/>
  <c r="K12" i="2" s="1"/>
  <c r="G37" i="2"/>
  <c r="I37" i="2" s="1"/>
</calcChain>
</file>

<file path=xl/sharedStrings.xml><?xml version="1.0" encoding="utf-8"?>
<sst xmlns="http://schemas.openxmlformats.org/spreadsheetml/2006/main" count="152" uniqueCount="57">
  <si>
    <t>% Planta</t>
  </si>
  <si>
    <t>% Plazo fijo</t>
  </si>
  <si>
    <t>A</t>
  </si>
  <si>
    <t>Total</t>
  </si>
  <si>
    <t>B</t>
  </si>
  <si>
    <t>C</t>
  </si>
  <si>
    <t>D</t>
  </si>
  <si>
    <t>E</t>
  </si>
  <si>
    <t>F</t>
  </si>
  <si>
    <t>Total comuna</t>
  </si>
  <si>
    <t>Estado</t>
  </si>
  <si>
    <t>Médico</t>
  </si>
  <si>
    <t>Odontólogo</t>
  </si>
  <si>
    <t>Hrs. Dotación Planta</t>
  </si>
  <si>
    <t>Hrs. Dotación Plazo Fijo</t>
  </si>
  <si>
    <t>A.Social</t>
  </si>
  <si>
    <t>Enfermera</t>
  </si>
  <si>
    <t>Fonoaudiólogo(a)</t>
  </si>
  <si>
    <t>Ingeniero(a)</t>
  </si>
  <si>
    <t>Kinesiólogo</t>
  </si>
  <si>
    <t>Matronas</t>
  </si>
  <si>
    <t>Nutricionistas</t>
  </si>
  <si>
    <t>Psicólogo</t>
  </si>
  <si>
    <t>Terapeuta Ocupacional</t>
  </si>
  <si>
    <t>TANS</t>
  </si>
  <si>
    <t>TENS</t>
  </si>
  <si>
    <t>Téc en Salud</t>
  </si>
  <si>
    <t>Administrativo</t>
  </si>
  <si>
    <t>Auxiliar de Servicio</t>
  </si>
  <si>
    <t>Químico Farmaceutico</t>
  </si>
  <si>
    <t>Otros</t>
  </si>
  <si>
    <t>Estamento</t>
  </si>
  <si>
    <t>Categoría</t>
  </si>
  <si>
    <t>Cupos a concursar</t>
  </si>
  <si>
    <t>Brecha en horas</t>
  </si>
  <si>
    <t>Cálculo por Categorías de Brechas y cupos a concursar</t>
  </si>
  <si>
    <t>Cálculo por Estamentos de Brechas y cupos a concursar</t>
  </si>
  <si>
    <t>Cat</t>
  </si>
  <si>
    <t>Ed. Párvulos</t>
  </si>
  <si>
    <t>TONS</t>
  </si>
  <si>
    <t>Auxiliar Paramédico</t>
  </si>
  <si>
    <t>Fonoaudiólogo</t>
  </si>
  <si>
    <t>Ingeniero</t>
  </si>
  <si>
    <t>*</t>
  </si>
  <si>
    <t>Notas:</t>
  </si>
  <si>
    <t>Se puede dejar celdas en "0". La fórmula arrojará error, pero no afecta a los resultados.</t>
  </si>
  <si>
    <t>Si la brecha o el número de cupos proyectado da resultado negativo, es porque se cumple o sobrepasa el 80/20.</t>
  </si>
  <si>
    <t>Completar sólo las columnas coloreadas para no alterar las fórmulas de la tabla.</t>
  </si>
  <si>
    <t>El número de cupos proyectado es referencial y dentro de la negociación podrían aumentarlos o redistribuirlos.</t>
  </si>
  <si>
    <t xml:space="preserve">  Cristián Rodríguez C. - Encargado Técnico FREMESAM</t>
  </si>
  <si>
    <t xml:space="preserve">  cristianrodcal@gmail.com</t>
  </si>
  <si>
    <t xml:space="preserve">  +56982676100</t>
  </si>
  <si>
    <t>Calculadora de Brechas y Cupos para Concurso Interno Ley de Alivio</t>
  </si>
  <si>
    <t>Consultas o dudas sobre la calculadora:</t>
  </si>
  <si>
    <t>Las columnas "Categorías" y "Estamentos" son editables.</t>
  </si>
  <si>
    <t>Tabla 1</t>
  </si>
  <si>
    <t>Tabla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</si>
</sst>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0" applyNumberFormat="1" applyBorder="1"/>
    <xf numFmtId="0" fontId="0" fillId="0" borderId="0" xfId="0" applyBorder="1"/>
    <xf numFmtId="10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1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0" xfId="0" applyFont="1" applyFill="1" applyBorder="1"/>
    <xf numFmtId="0" fontId="1" fillId="4" borderId="7" xfId="0" applyFont="1" applyFill="1" applyBorder="1"/>
    <xf numFmtId="49" fontId="1" fillId="4" borderId="8" xfId="0" applyNumberFormat="1" applyFont="1" applyFill="1" applyBorder="1" applyAlignment="1">
      <alignment horizontal="left"/>
    </xf>
    <xf numFmtId="0" fontId="1" fillId="4" borderId="9" xfId="0" applyFont="1" applyFill="1" applyBorder="1"/>
    <xf numFmtId="0" fontId="1" fillId="4" borderId="10" xfId="0" applyFont="1" applyFill="1" applyBorder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tabSelected="1" workbookViewId="0">
      <selection activeCell="H16" sqref="H16"/>
    </sheetView>
  </sheetViews>
  <sheetFormatPr baseColWidth="10" defaultRowHeight="15" x14ac:dyDescent="0.25"/>
  <cols>
    <col min="1" max="1" width="4.140625" customWidth="1"/>
    <col min="2" max="2" width="11.42578125" style="6"/>
    <col min="3" max="3" width="21.5703125" bestFit="1" customWidth="1"/>
    <col min="4" max="5" width="22" customWidth="1"/>
    <col min="7" max="8" width="13.28515625" customWidth="1"/>
    <col min="9" max="9" width="11.42578125" style="6"/>
    <col min="10" max="10" width="17.85546875" bestFit="1" customWidth="1"/>
    <col min="11" max="11" width="22.85546875" style="6" bestFit="1" customWidth="1"/>
    <col min="12" max="12" width="16.85546875" bestFit="1" customWidth="1"/>
  </cols>
  <sheetData>
    <row r="1" spans="2:11" ht="21" x14ac:dyDescent="0.35">
      <c r="B1" s="34" t="s">
        <v>52</v>
      </c>
      <c r="C1" s="34"/>
      <c r="D1" s="34"/>
      <c r="E1" s="34"/>
      <c r="F1" s="34"/>
      <c r="G1" s="34"/>
      <c r="H1" s="34"/>
      <c r="I1" s="34"/>
      <c r="J1" s="34"/>
      <c r="K1" s="34"/>
    </row>
    <row r="3" spans="2:11" ht="18.75" x14ac:dyDescent="0.3">
      <c r="B3" s="35" t="s">
        <v>55</v>
      </c>
      <c r="C3" s="32" t="s">
        <v>35</v>
      </c>
      <c r="D3" s="32"/>
      <c r="E3" s="32"/>
    </row>
    <row r="5" spans="2:11" x14ac:dyDescent="0.25">
      <c r="C5" s="17" t="s">
        <v>32</v>
      </c>
      <c r="D5" s="18" t="s">
        <v>13</v>
      </c>
      <c r="E5" s="18" t="s">
        <v>14</v>
      </c>
      <c r="F5" s="18" t="s">
        <v>3</v>
      </c>
      <c r="G5" s="18" t="s">
        <v>0</v>
      </c>
      <c r="H5" s="18" t="s">
        <v>1</v>
      </c>
      <c r="I5" s="19" t="s">
        <v>10</v>
      </c>
      <c r="J5" s="19" t="s">
        <v>34</v>
      </c>
      <c r="K5" s="19" t="s">
        <v>33</v>
      </c>
    </row>
    <row r="6" spans="2:11" x14ac:dyDescent="0.25">
      <c r="C6" s="2" t="s">
        <v>2</v>
      </c>
      <c r="D6" s="10"/>
      <c r="E6" s="11"/>
      <c r="F6" s="1">
        <f>SUM(D6:E6)</f>
        <v>0</v>
      </c>
      <c r="G6" s="3" t="e">
        <f>D6/F6</f>
        <v>#DIV/0!</v>
      </c>
      <c r="H6" s="3" t="e">
        <f>E6/F6</f>
        <v>#DIV/0!</v>
      </c>
      <c r="I6" s="2" t="e">
        <f t="shared" ref="I6:I12" si="0">IF(G6&gt;=80%,"Cumple","No cumple")</f>
        <v>#DIV/0!</v>
      </c>
      <c r="J6" s="1">
        <f>(F6*0.8)-D6</f>
        <v>0</v>
      </c>
      <c r="K6" s="8">
        <f>J6/44</f>
        <v>0</v>
      </c>
    </row>
    <row r="7" spans="2:11" x14ac:dyDescent="0.25">
      <c r="C7" s="2" t="s">
        <v>4</v>
      </c>
      <c r="D7" s="10"/>
      <c r="E7" s="11"/>
      <c r="F7" s="1">
        <f t="shared" ref="F7:F12" si="1">SUM(D7:E7)</f>
        <v>0</v>
      </c>
      <c r="G7" s="3" t="e">
        <f t="shared" ref="G7:G12" si="2">D7/F7</f>
        <v>#DIV/0!</v>
      </c>
      <c r="H7" s="3" t="e">
        <f t="shared" ref="H7:H12" si="3">E7/F7</f>
        <v>#DIV/0!</v>
      </c>
      <c r="I7" s="2" t="e">
        <f t="shared" si="0"/>
        <v>#DIV/0!</v>
      </c>
      <c r="J7" s="1">
        <f t="shared" ref="J7:J12" si="4">(F7*0.8)-D7</f>
        <v>0</v>
      </c>
      <c r="K7" s="8">
        <f t="shared" ref="K7:K12" si="5">J7/44</f>
        <v>0</v>
      </c>
    </row>
    <row r="8" spans="2:11" x14ac:dyDescent="0.25">
      <c r="C8" s="2" t="s">
        <v>5</v>
      </c>
      <c r="D8" s="10"/>
      <c r="E8" s="11"/>
      <c r="F8" s="1">
        <f t="shared" si="1"/>
        <v>0</v>
      </c>
      <c r="G8" s="3" t="e">
        <f t="shared" si="2"/>
        <v>#DIV/0!</v>
      </c>
      <c r="H8" s="3" t="e">
        <f t="shared" si="3"/>
        <v>#DIV/0!</v>
      </c>
      <c r="I8" s="2" t="e">
        <f t="shared" si="0"/>
        <v>#DIV/0!</v>
      </c>
      <c r="J8" s="1">
        <f t="shared" si="4"/>
        <v>0</v>
      </c>
      <c r="K8" s="8">
        <f t="shared" si="5"/>
        <v>0</v>
      </c>
    </row>
    <row r="9" spans="2:11" x14ac:dyDescent="0.25">
      <c r="C9" s="2" t="s">
        <v>6</v>
      </c>
      <c r="D9" s="10"/>
      <c r="E9" s="11"/>
      <c r="F9" s="1">
        <f t="shared" si="1"/>
        <v>0</v>
      </c>
      <c r="G9" s="3" t="e">
        <f t="shared" si="2"/>
        <v>#DIV/0!</v>
      </c>
      <c r="H9" s="3" t="e">
        <f t="shared" si="3"/>
        <v>#DIV/0!</v>
      </c>
      <c r="I9" s="2" t="e">
        <f t="shared" si="0"/>
        <v>#DIV/0!</v>
      </c>
      <c r="J9" s="1">
        <f t="shared" si="4"/>
        <v>0</v>
      </c>
      <c r="K9" s="8">
        <f t="shared" si="5"/>
        <v>0</v>
      </c>
    </row>
    <row r="10" spans="2:11" x14ac:dyDescent="0.25">
      <c r="C10" s="2" t="s">
        <v>7</v>
      </c>
      <c r="D10" s="10"/>
      <c r="E10" s="11"/>
      <c r="F10" s="1">
        <f t="shared" si="1"/>
        <v>0</v>
      </c>
      <c r="G10" s="3" t="e">
        <f t="shared" si="2"/>
        <v>#DIV/0!</v>
      </c>
      <c r="H10" s="3" t="e">
        <f t="shared" si="3"/>
        <v>#DIV/0!</v>
      </c>
      <c r="I10" s="2" t="e">
        <f t="shared" si="0"/>
        <v>#DIV/0!</v>
      </c>
      <c r="J10" s="1">
        <f t="shared" si="4"/>
        <v>0</v>
      </c>
      <c r="K10" s="8">
        <f t="shared" si="5"/>
        <v>0</v>
      </c>
    </row>
    <row r="11" spans="2:11" x14ac:dyDescent="0.25">
      <c r="C11" s="2" t="s">
        <v>8</v>
      </c>
      <c r="D11" s="10"/>
      <c r="E11" s="11"/>
      <c r="F11" s="1">
        <f t="shared" si="1"/>
        <v>0</v>
      </c>
      <c r="G11" s="3" t="e">
        <f t="shared" si="2"/>
        <v>#DIV/0!</v>
      </c>
      <c r="H11" s="3" t="e">
        <f t="shared" si="3"/>
        <v>#DIV/0!</v>
      </c>
      <c r="I11" s="2" t="e">
        <f t="shared" si="0"/>
        <v>#DIV/0!</v>
      </c>
      <c r="J11" s="1">
        <f t="shared" si="4"/>
        <v>0</v>
      </c>
      <c r="K11" s="8">
        <f t="shared" si="5"/>
        <v>0</v>
      </c>
    </row>
    <row r="12" spans="2:11" x14ac:dyDescent="0.25">
      <c r="C12" s="17" t="s">
        <v>9</v>
      </c>
      <c r="D12" s="13">
        <f>SUM(D6:D11)</f>
        <v>0</v>
      </c>
      <c r="E12" s="14">
        <f>SUM(E6:E11)</f>
        <v>0</v>
      </c>
      <c r="F12" s="15">
        <f t="shared" si="1"/>
        <v>0</v>
      </c>
      <c r="G12" s="16" t="e">
        <f t="shared" si="2"/>
        <v>#DIV/0!</v>
      </c>
      <c r="H12" s="16" t="e">
        <f t="shared" si="3"/>
        <v>#DIV/0!</v>
      </c>
      <c r="I12" s="17" t="e">
        <f t="shared" si="0"/>
        <v>#DIV/0!</v>
      </c>
      <c r="J12" s="15">
        <f t="shared" si="4"/>
        <v>0</v>
      </c>
      <c r="K12" s="12">
        <f t="shared" si="5"/>
        <v>0</v>
      </c>
    </row>
    <row r="13" spans="2:11" x14ac:dyDescent="0.25">
      <c r="C13" s="4"/>
      <c r="D13" s="4"/>
      <c r="E13" s="4"/>
      <c r="F13" s="4"/>
      <c r="G13" s="5"/>
      <c r="H13" s="5"/>
      <c r="I13" s="7"/>
      <c r="J13" s="5"/>
    </row>
    <row r="14" spans="2:11" x14ac:dyDescent="0.25">
      <c r="F14" s="4"/>
      <c r="G14" s="5"/>
      <c r="H14" s="5"/>
      <c r="I14" s="7"/>
      <c r="J14" s="5"/>
    </row>
    <row r="15" spans="2:11" x14ac:dyDescent="0.25">
      <c r="F15" s="4"/>
      <c r="G15" s="5"/>
      <c r="H15" s="5"/>
      <c r="I15" s="7"/>
      <c r="J15" s="5"/>
    </row>
    <row r="16" spans="2:11" ht="18.75" x14ac:dyDescent="0.3">
      <c r="B16" s="35" t="s">
        <v>56</v>
      </c>
      <c r="C16" s="32" t="s">
        <v>36</v>
      </c>
      <c r="D16" s="32"/>
      <c r="E16" s="32"/>
      <c r="F16" s="4"/>
      <c r="G16" s="5"/>
      <c r="H16" s="5"/>
      <c r="I16" s="7"/>
      <c r="J16" s="5"/>
    </row>
    <row r="17" spans="2:11" ht="18.75" x14ac:dyDescent="0.3">
      <c r="C17" s="9"/>
      <c r="D17" s="9"/>
      <c r="F17" s="4"/>
      <c r="G17" s="5"/>
      <c r="H17" s="5"/>
      <c r="I17" s="7"/>
      <c r="J17" s="5"/>
    </row>
    <row r="18" spans="2:11" x14ac:dyDescent="0.25">
      <c r="B18" s="17" t="s">
        <v>37</v>
      </c>
      <c r="C18" s="17" t="s">
        <v>31</v>
      </c>
      <c r="D18" s="18" t="s">
        <v>13</v>
      </c>
      <c r="E18" s="18" t="s">
        <v>14</v>
      </c>
      <c r="F18" s="18" t="s">
        <v>3</v>
      </c>
      <c r="G18" s="18" t="s">
        <v>0</v>
      </c>
      <c r="H18" s="18" t="s">
        <v>1</v>
      </c>
      <c r="I18" s="19" t="s">
        <v>10</v>
      </c>
      <c r="J18" s="19" t="s">
        <v>34</v>
      </c>
      <c r="K18" s="19" t="s">
        <v>33</v>
      </c>
    </row>
    <row r="19" spans="2:11" x14ac:dyDescent="0.25">
      <c r="B19" s="2" t="s">
        <v>2</v>
      </c>
      <c r="C19" s="1" t="s">
        <v>11</v>
      </c>
      <c r="D19" s="10"/>
      <c r="E19" s="11"/>
      <c r="F19" s="1">
        <f t="shared" ref="F19:F37" si="6">SUM(D19:E19)</f>
        <v>0</v>
      </c>
      <c r="G19" s="3" t="e">
        <f t="shared" ref="G19:G37" si="7">D19/F19</f>
        <v>#DIV/0!</v>
      </c>
      <c r="H19" s="3" t="e">
        <f t="shared" ref="H19:H37" si="8">E19/F19</f>
        <v>#DIV/0!</v>
      </c>
      <c r="I19" s="2" t="e">
        <f t="shared" ref="I19:I39" si="9">IF(G19&gt;=80%,"Cumple","No cumple")</f>
        <v>#DIV/0!</v>
      </c>
      <c r="J19" s="1">
        <f t="shared" ref="J19:J39" si="10">(F19*0.8)-D19</f>
        <v>0</v>
      </c>
      <c r="K19" s="8">
        <f>J19/44</f>
        <v>0</v>
      </c>
    </row>
    <row r="20" spans="2:11" x14ac:dyDescent="0.25">
      <c r="B20" s="2" t="s">
        <v>2</v>
      </c>
      <c r="C20" s="1" t="s">
        <v>12</v>
      </c>
      <c r="D20" s="10"/>
      <c r="E20" s="11"/>
      <c r="F20" s="1">
        <f t="shared" si="6"/>
        <v>0</v>
      </c>
      <c r="G20" s="3" t="e">
        <f t="shared" si="7"/>
        <v>#DIV/0!</v>
      </c>
      <c r="H20" s="3" t="e">
        <f t="shared" si="8"/>
        <v>#DIV/0!</v>
      </c>
      <c r="I20" s="2" t="e">
        <f t="shared" si="9"/>
        <v>#DIV/0!</v>
      </c>
      <c r="J20" s="1">
        <f t="shared" si="10"/>
        <v>0</v>
      </c>
      <c r="K20" s="8">
        <f t="shared" ref="K20:K39" si="11">J20/44</f>
        <v>0</v>
      </c>
    </row>
    <row r="21" spans="2:11" x14ac:dyDescent="0.25">
      <c r="B21" s="2" t="s">
        <v>2</v>
      </c>
      <c r="C21" s="1" t="s">
        <v>29</v>
      </c>
      <c r="D21" s="10"/>
      <c r="E21" s="11"/>
      <c r="F21" s="1">
        <f t="shared" si="6"/>
        <v>0</v>
      </c>
      <c r="G21" s="3" t="e">
        <f t="shared" si="7"/>
        <v>#DIV/0!</v>
      </c>
      <c r="H21" s="3" t="e">
        <f t="shared" si="8"/>
        <v>#DIV/0!</v>
      </c>
      <c r="I21" s="2" t="e">
        <f t="shared" si="9"/>
        <v>#DIV/0!</v>
      </c>
      <c r="J21" s="1">
        <f t="shared" si="10"/>
        <v>0</v>
      </c>
      <c r="K21" s="8">
        <f t="shared" si="11"/>
        <v>0</v>
      </c>
    </row>
    <row r="22" spans="2:11" x14ac:dyDescent="0.25">
      <c r="B22" s="2" t="s">
        <v>4</v>
      </c>
      <c r="C22" s="1" t="s">
        <v>15</v>
      </c>
      <c r="D22" s="10"/>
      <c r="E22" s="11"/>
      <c r="F22" s="1">
        <f t="shared" si="6"/>
        <v>0</v>
      </c>
      <c r="G22" s="3" t="e">
        <f t="shared" si="7"/>
        <v>#DIV/0!</v>
      </c>
      <c r="H22" s="3" t="e">
        <f t="shared" si="8"/>
        <v>#DIV/0!</v>
      </c>
      <c r="I22" s="2" t="e">
        <f t="shared" si="9"/>
        <v>#DIV/0!</v>
      </c>
      <c r="J22" s="1">
        <f t="shared" si="10"/>
        <v>0</v>
      </c>
      <c r="K22" s="8">
        <f t="shared" si="11"/>
        <v>0</v>
      </c>
    </row>
    <row r="23" spans="2:11" x14ac:dyDescent="0.25">
      <c r="B23" s="2" t="s">
        <v>4</v>
      </c>
      <c r="C23" s="1" t="s">
        <v>38</v>
      </c>
      <c r="D23" s="10"/>
      <c r="E23" s="11"/>
      <c r="F23" s="1">
        <f t="shared" si="6"/>
        <v>0</v>
      </c>
      <c r="G23" s="3" t="e">
        <f t="shared" si="7"/>
        <v>#DIV/0!</v>
      </c>
      <c r="H23" s="3" t="e">
        <f t="shared" si="8"/>
        <v>#DIV/0!</v>
      </c>
      <c r="I23" s="2" t="e">
        <f t="shared" si="9"/>
        <v>#DIV/0!</v>
      </c>
      <c r="J23" s="1">
        <f t="shared" ref="J23" si="12">(F23*0.8)-D23</f>
        <v>0</v>
      </c>
      <c r="K23" s="8">
        <f t="shared" ref="K23" si="13">J23/44</f>
        <v>0</v>
      </c>
    </row>
    <row r="24" spans="2:11" x14ac:dyDescent="0.25">
      <c r="B24" s="2" t="s">
        <v>4</v>
      </c>
      <c r="C24" s="1" t="s">
        <v>16</v>
      </c>
      <c r="D24" s="10"/>
      <c r="E24" s="11"/>
      <c r="F24" s="1">
        <f t="shared" si="6"/>
        <v>0</v>
      </c>
      <c r="G24" s="3" t="e">
        <f t="shared" si="7"/>
        <v>#DIV/0!</v>
      </c>
      <c r="H24" s="3" t="e">
        <f t="shared" si="8"/>
        <v>#DIV/0!</v>
      </c>
      <c r="I24" s="2" t="e">
        <f t="shared" si="9"/>
        <v>#DIV/0!</v>
      </c>
      <c r="J24" s="1">
        <f t="shared" si="10"/>
        <v>0</v>
      </c>
      <c r="K24" s="8">
        <f t="shared" si="11"/>
        <v>0</v>
      </c>
    </row>
    <row r="25" spans="2:11" x14ac:dyDescent="0.25">
      <c r="B25" s="2" t="s">
        <v>4</v>
      </c>
      <c r="C25" s="1" t="s">
        <v>41</v>
      </c>
      <c r="D25" s="10"/>
      <c r="E25" s="11"/>
      <c r="F25" s="1">
        <f t="shared" si="6"/>
        <v>0</v>
      </c>
      <c r="G25" s="3" t="e">
        <f t="shared" si="7"/>
        <v>#DIV/0!</v>
      </c>
      <c r="H25" s="3" t="e">
        <f t="shared" si="8"/>
        <v>#DIV/0!</v>
      </c>
      <c r="I25" s="2" t="e">
        <f t="shared" si="9"/>
        <v>#DIV/0!</v>
      </c>
      <c r="J25" s="1">
        <f t="shared" si="10"/>
        <v>0</v>
      </c>
      <c r="K25" s="8">
        <f t="shared" si="11"/>
        <v>0</v>
      </c>
    </row>
    <row r="26" spans="2:11" x14ac:dyDescent="0.25">
      <c r="B26" s="2" t="s">
        <v>4</v>
      </c>
      <c r="C26" s="1" t="s">
        <v>42</v>
      </c>
      <c r="D26" s="10"/>
      <c r="E26" s="11"/>
      <c r="F26" s="1">
        <f t="shared" si="6"/>
        <v>0</v>
      </c>
      <c r="G26" s="3" t="e">
        <f t="shared" si="7"/>
        <v>#DIV/0!</v>
      </c>
      <c r="H26" s="3" t="e">
        <f t="shared" si="8"/>
        <v>#DIV/0!</v>
      </c>
      <c r="I26" s="2" t="e">
        <f t="shared" si="9"/>
        <v>#DIV/0!</v>
      </c>
      <c r="J26" s="1">
        <f t="shared" si="10"/>
        <v>0</v>
      </c>
      <c r="K26" s="8">
        <f t="shared" si="11"/>
        <v>0</v>
      </c>
    </row>
    <row r="27" spans="2:11" x14ac:dyDescent="0.25">
      <c r="B27" s="2" t="s">
        <v>4</v>
      </c>
      <c r="C27" s="1" t="s">
        <v>19</v>
      </c>
      <c r="D27" s="10"/>
      <c r="E27" s="11"/>
      <c r="F27" s="1">
        <f t="shared" si="6"/>
        <v>0</v>
      </c>
      <c r="G27" s="3" t="e">
        <f t="shared" si="7"/>
        <v>#DIV/0!</v>
      </c>
      <c r="H27" s="3" t="e">
        <f t="shared" si="8"/>
        <v>#DIV/0!</v>
      </c>
      <c r="I27" s="2" t="e">
        <f t="shared" si="9"/>
        <v>#DIV/0!</v>
      </c>
      <c r="J27" s="1">
        <f t="shared" si="10"/>
        <v>0</v>
      </c>
      <c r="K27" s="8">
        <f t="shared" si="11"/>
        <v>0</v>
      </c>
    </row>
    <row r="28" spans="2:11" x14ac:dyDescent="0.25">
      <c r="B28" s="2" t="s">
        <v>4</v>
      </c>
      <c r="C28" s="1" t="s">
        <v>20</v>
      </c>
      <c r="D28" s="10"/>
      <c r="E28" s="11"/>
      <c r="F28" s="1">
        <f t="shared" si="6"/>
        <v>0</v>
      </c>
      <c r="G28" s="3" t="e">
        <f t="shared" si="7"/>
        <v>#DIV/0!</v>
      </c>
      <c r="H28" s="3" t="e">
        <f t="shared" si="8"/>
        <v>#DIV/0!</v>
      </c>
      <c r="I28" s="2" t="e">
        <f t="shared" si="9"/>
        <v>#DIV/0!</v>
      </c>
      <c r="J28" s="1">
        <f t="shared" si="10"/>
        <v>0</v>
      </c>
      <c r="K28" s="8">
        <f t="shared" si="11"/>
        <v>0</v>
      </c>
    </row>
    <row r="29" spans="2:11" x14ac:dyDescent="0.25">
      <c r="B29" s="2" t="s">
        <v>4</v>
      </c>
      <c r="C29" s="1" t="s">
        <v>21</v>
      </c>
      <c r="D29" s="10"/>
      <c r="E29" s="11"/>
      <c r="F29" s="1">
        <f t="shared" si="6"/>
        <v>0</v>
      </c>
      <c r="G29" s="3" t="e">
        <f t="shared" si="7"/>
        <v>#DIV/0!</v>
      </c>
      <c r="H29" s="3" t="e">
        <f t="shared" si="8"/>
        <v>#DIV/0!</v>
      </c>
      <c r="I29" s="2" t="e">
        <f t="shared" si="9"/>
        <v>#DIV/0!</v>
      </c>
      <c r="J29" s="1">
        <f t="shared" si="10"/>
        <v>0</v>
      </c>
      <c r="K29" s="8">
        <f t="shared" si="11"/>
        <v>0</v>
      </c>
    </row>
    <row r="30" spans="2:11" x14ac:dyDescent="0.25">
      <c r="B30" s="2" t="s">
        <v>4</v>
      </c>
      <c r="C30" s="1" t="s">
        <v>22</v>
      </c>
      <c r="D30" s="10"/>
      <c r="E30" s="11"/>
      <c r="F30" s="1">
        <f t="shared" si="6"/>
        <v>0</v>
      </c>
      <c r="G30" s="3" t="e">
        <f t="shared" si="7"/>
        <v>#DIV/0!</v>
      </c>
      <c r="H30" s="3" t="e">
        <f t="shared" si="8"/>
        <v>#DIV/0!</v>
      </c>
      <c r="I30" s="2" t="e">
        <f t="shared" si="9"/>
        <v>#DIV/0!</v>
      </c>
      <c r="J30" s="1">
        <f t="shared" si="10"/>
        <v>0</v>
      </c>
      <c r="K30" s="8">
        <f t="shared" si="11"/>
        <v>0</v>
      </c>
    </row>
    <row r="31" spans="2:11" x14ac:dyDescent="0.25">
      <c r="B31" s="2" t="s">
        <v>4</v>
      </c>
      <c r="C31" s="1" t="s">
        <v>23</v>
      </c>
      <c r="D31" s="10"/>
      <c r="E31" s="11"/>
      <c r="F31" s="1">
        <f t="shared" si="6"/>
        <v>0</v>
      </c>
      <c r="G31" s="3" t="e">
        <f t="shared" si="7"/>
        <v>#DIV/0!</v>
      </c>
      <c r="H31" s="3" t="e">
        <f t="shared" si="8"/>
        <v>#DIV/0!</v>
      </c>
      <c r="I31" s="2" t="e">
        <f t="shared" si="9"/>
        <v>#DIV/0!</v>
      </c>
      <c r="J31" s="1">
        <f t="shared" si="10"/>
        <v>0</v>
      </c>
      <c r="K31" s="8">
        <f t="shared" si="11"/>
        <v>0</v>
      </c>
    </row>
    <row r="32" spans="2:11" x14ac:dyDescent="0.25">
      <c r="B32" s="2" t="s">
        <v>4</v>
      </c>
      <c r="C32" s="1" t="s">
        <v>30</v>
      </c>
      <c r="D32" s="10"/>
      <c r="E32" s="11"/>
      <c r="F32" s="1">
        <f t="shared" si="6"/>
        <v>0</v>
      </c>
      <c r="G32" s="3" t="e">
        <f t="shared" si="7"/>
        <v>#DIV/0!</v>
      </c>
      <c r="H32" s="3" t="e">
        <f t="shared" si="8"/>
        <v>#DIV/0!</v>
      </c>
      <c r="I32" s="2" t="e">
        <f t="shared" si="9"/>
        <v>#DIV/0!</v>
      </c>
      <c r="J32" s="1">
        <f t="shared" si="10"/>
        <v>0</v>
      </c>
      <c r="K32" s="8">
        <f t="shared" si="11"/>
        <v>0</v>
      </c>
    </row>
    <row r="33" spans="2:11" x14ac:dyDescent="0.25">
      <c r="B33" s="2" t="s">
        <v>5</v>
      </c>
      <c r="C33" s="1" t="s">
        <v>24</v>
      </c>
      <c r="D33" s="10"/>
      <c r="E33" s="11"/>
      <c r="F33" s="1">
        <f t="shared" si="6"/>
        <v>0</v>
      </c>
      <c r="G33" s="3" t="e">
        <f t="shared" si="7"/>
        <v>#DIV/0!</v>
      </c>
      <c r="H33" s="3" t="e">
        <f t="shared" si="8"/>
        <v>#DIV/0!</v>
      </c>
      <c r="I33" s="2" t="e">
        <f t="shared" si="9"/>
        <v>#DIV/0!</v>
      </c>
      <c r="J33" s="1">
        <f t="shared" si="10"/>
        <v>0</v>
      </c>
      <c r="K33" s="8">
        <f t="shared" si="11"/>
        <v>0</v>
      </c>
    </row>
    <row r="34" spans="2:11" x14ac:dyDescent="0.25">
      <c r="B34" s="2" t="s">
        <v>5</v>
      </c>
      <c r="C34" s="1" t="s">
        <v>25</v>
      </c>
      <c r="D34" s="10"/>
      <c r="E34" s="11"/>
      <c r="F34" s="1">
        <f t="shared" si="6"/>
        <v>0</v>
      </c>
      <c r="G34" s="3" t="e">
        <f t="shared" si="7"/>
        <v>#DIV/0!</v>
      </c>
      <c r="H34" s="3" t="e">
        <f t="shared" si="8"/>
        <v>#DIV/0!</v>
      </c>
      <c r="I34" s="2" t="e">
        <f t="shared" si="9"/>
        <v>#DIV/0!</v>
      </c>
      <c r="J34" s="1">
        <f t="shared" si="10"/>
        <v>0</v>
      </c>
      <c r="K34" s="8">
        <f t="shared" si="11"/>
        <v>0</v>
      </c>
    </row>
    <row r="35" spans="2:11" x14ac:dyDescent="0.25">
      <c r="B35" s="2" t="s">
        <v>5</v>
      </c>
      <c r="C35" s="1" t="s">
        <v>39</v>
      </c>
      <c r="D35" s="10"/>
      <c r="E35" s="11"/>
      <c r="F35" s="1">
        <f t="shared" ref="F35" si="14">SUM(D35:E35)</f>
        <v>0</v>
      </c>
      <c r="G35" s="3" t="e">
        <f t="shared" ref="G35" si="15">D35/F35</f>
        <v>#DIV/0!</v>
      </c>
      <c r="H35" s="3" t="e">
        <f t="shared" ref="H35" si="16">E35/F35</f>
        <v>#DIV/0!</v>
      </c>
      <c r="I35" s="2" t="e">
        <f t="shared" ref="I35" si="17">IF(G35&gt;=80%,"Cumple","No cumple")</f>
        <v>#DIV/0!</v>
      </c>
      <c r="J35" s="1">
        <f t="shared" ref="J35" si="18">(F35*0.8)-D35</f>
        <v>0</v>
      </c>
      <c r="K35" s="8">
        <f t="shared" ref="K35" si="19">J35/44</f>
        <v>0</v>
      </c>
    </row>
    <row r="36" spans="2:11" x14ac:dyDescent="0.25">
      <c r="B36" s="2" t="s">
        <v>6</v>
      </c>
      <c r="C36" s="1" t="s">
        <v>40</v>
      </c>
      <c r="D36" s="10"/>
      <c r="E36" s="11"/>
      <c r="F36" s="1">
        <f t="shared" si="6"/>
        <v>0</v>
      </c>
      <c r="G36" s="3" t="e">
        <f t="shared" si="7"/>
        <v>#DIV/0!</v>
      </c>
      <c r="H36" s="3" t="e">
        <f t="shared" si="8"/>
        <v>#DIV/0!</v>
      </c>
      <c r="I36" s="2" t="e">
        <f t="shared" si="9"/>
        <v>#DIV/0!</v>
      </c>
      <c r="J36" s="1">
        <f t="shared" si="10"/>
        <v>0</v>
      </c>
      <c r="K36" s="8">
        <f t="shared" si="11"/>
        <v>0</v>
      </c>
    </row>
    <row r="37" spans="2:11" x14ac:dyDescent="0.25">
      <c r="B37" s="2" t="s">
        <v>7</v>
      </c>
      <c r="C37" s="1" t="s">
        <v>27</v>
      </c>
      <c r="D37" s="10"/>
      <c r="E37" s="11"/>
      <c r="F37" s="1">
        <f t="shared" si="6"/>
        <v>0</v>
      </c>
      <c r="G37" s="3" t="e">
        <f t="shared" si="7"/>
        <v>#DIV/0!</v>
      </c>
      <c r="H37" s="3" t="e">
        <f t="shared" si="8"/>
        <v>#DIV/0!</v>
      </c>
      <c r="I37" s="2" t="e">
        <f t="shared" si="9"/>
        <v>#DIV/0!</v>
      </c>
      <c r="J37" s="1">
        <f t="shared" si="10"/>
        <v>0</v>
      </c>
      <c r="K37" s="8">
        <f t="shared" si="11"/>
        <v>0</v>
      </c>
    </row>
    <row r="38" spans="2:11" x14ac:dyDescent="0.25">
      <c r="B38" s="2" t="s">
        <v>8</v>
      </c>
      <c r="C38" s="1" t="s">
        <v>28</v>
      </c>
      <c r="D38" s="10"/>
      <c r="E38" s="11"/>
      <c r="F38" s="1">
        <f>SUM(D38:E38)</f>
        <v>0</v>
      </c>
      <c r="G38" s="3" t="e">
        <f>D38/F38</f>
        <v>#DIV/0!</v>
      </c>
      <c r="H38" s="3" t="e">
        <f>E38/F38</f>
        <v>#DIV/0!</v>
      </c>
      <c r="I38" s="2" t="e">
        <f t="shared" si="9"/>
        <v>#DIV/0!</v>
      </c>
      <c r="J38" s="1">
        <f t="shared" si="10"/>
        <v>0</v>
      </c>
      <c r="K38" s="8">
        <f t="shared" si="11"/>
        <v>0</v>
      </c>
    </row>
    <row r="39" spans="2:11" x14ac:dyDescent="0.25">
      <c r="C39" s="19" t="s">
        <v>3</v>
      </c>
      <c r="D39" s="13">
        <f>SUM(D19:D38)</f>
        <v>0</v>
      </c>
      <c r="E39" s="14">
        <f>SUM(E19:E38)</f>
        <v>0</v>
      </c>
      <c r="F39" s="15">
        <f t="shared" ref="F39" si="20">SUM(D39:E39)</f>
        <v>0</v>
      </c>
      <c r="G39" s="16" t="e">
        <f t="shared" ref="G39" si="21">D39/F39</f>
        <v>#DIV/0!</v>
      </c>
      <c r="H39" s="16" t="e">
        <f t="shared" ref="H39" si="22">E39/F39</f>
        <v>#DIV/0!</v>
      </c>
      <c r="I39" s="17" t="e">
        <f t="shared" si="9"/>
        <v>#DIV/0!</v>
      </c>
      <c r="J39" s="15">
        <f t="shared" si="10"/>
        <v>0</v>
      </c>
      <c r="K39" s="12">
        <f t="shared" si="11"/>
        <v>0</v>
      </c>
    </row>
    <row r="41" spans="2:11" x14ac:dyDescent="0.25">
      <c r="B41" s="20"/>
      <c r="C41" s="21" t="s">
        <v>44</v>
      </c>
      <c r="D41" s="21"/>
      <c r="E41" s="21"/>
      <c r="F41" s="21"/>
      <c r="G41" s="21"/>
    </row>
    <row r="42" spans="2:11" x14ac:dyDescent="0.25">
      <c r="B42" s="22" t="s">
        <v>43</v>
      </c>
      <c r="C42" s="21" t="s">
        <v>47</v>
      </c>
      <c r="D42" s="21"/>
      <c r="E42" s="21"/>
      <c r="F42" s="21"/>
      <c r="G42" s="21"/>
    </row>
    <row r="43" spans="2:11" x14ac:dyDescent="0.25">
      <c r="B43" s="22" t="s">
        <v>43</v>
      </c>
      <c r="C43" s="21" t="s">
        <v>45</v>
      </c>
      <c r="D43" s="21"/>
      <c r="E43" s="21"/>
      <c r="F43" s="21"/>
      <c r="G43" s="21"/>
    </row>
    <row r="44" spans="2:11" x14ac:dyDescent="0.25">
      <c r="B44" s="22" t="s">
        <v>43</v>
      </c>
      <c r="C44" s="21" t="s">
        <v>54</v>
      </c>
      <c r="D44" s="21"/>
      <c r="E44" s="21"/>
      <c r="F44" s="21"/>
      <c r="G44" s="21"/>
    </row>
    <row r="45" spans="2:11" x14ac:dyDescent="0.25">
      <c r="B45" s="22" t="s">
        <v>43</v>
      </c>
      <c r="C45" s="21" t="s">
        <v>46</v>
      </c>
      <c r="D45" s="21"/>
      <c r="E45" s="21"/>
      <c r="F45" s="21"/>
      <c r="G45" s="21"/>
    </row>
    <row r="46" spans="2:11" x14ac:dyDescent="0.25">
      <c r="B46" s="22" t="s">
        <v>43</v>
      </c>
      <c r="C46" s="21" t="s">
        <v>48</v>
      </c>
      <c r="D46" s="21"/>
      <c r="E46" s="21"/>
      <c r="F46" s="21"/>
      <c r="G46" s="21"/>
    </row>
    <row r="47" spans="2:11" ht="15.75" thickBot="1" x14ac:dyDescent="0.3">
      <c r="B47" s="20"/>
      <c r="C47" s="21"/>
      <c r="D47" s="21"/>
      <c r="E47" s="21"/>
      <c r="F47" s="21"/>
      <c r="G47" s="21"/>
    </row>
    <row r="48" spans="2:11" x14ac:dyDescent="0.25">
      <c r="B48" s="20"/>
      <c r="C48" s="23" t="s">
        <v>53</v>
      </c>
      <c r="D48" s="24"/>
      <c r="E48" s="25"/>
      <c r="F48" s="21"/>
      <c r="G48" s="21"/>
    </row>
    <row r="49" spans="2:7" x14ac:dyDescent="0.25">
      <c r="B49" s="20"/>
      <c r="C49" s="26" t="s">
        <v>49</v>
      </c>
      <c r="D49" s="27"/>
      <c r="E49" s="28"/>
      <c r="F49" s="21"/>
      <c r="G49" s="21"/>
    </row>
    <row r="50" spans="2:7" x14ac:dyDescent="0.25">
      <c r="B50" s="20"/>
      <c r="C50" s="26" t="s">
        <v>50</v>
      </c>
      <c r="D50" s="27"/>
      <c r="E50" s="28"/>
      <c r="F50" s="21"/>
      <c r="G50" s="21"/>
    </row>
    <row r="51" spans="2:7" ht="15.75" thickBot="1" x14ac:dyDescent="0.3">
      <c r="B51" s="20"/>
      <c r="C51" s="29" t="s">
        <v>51</v>
      </c>
      <c r="D51" s="30"/>
      <c r="E51" s="31"/>
      <c r="F51" s="21"/>
      <c r="G51" s="21"/>
    </row>
  </sheetData>
  <mergeCells count="3">
    <mergeCell ref="C3:E3"/>
    <mergeCell ref="C16:E16"/>
    <mergeCell ref="B1:K1"/>
  </mergeCells>
  <pageMargins left="0.7" right="0.7" top="0.75" bottom="0.75" header="0.3" footer="0.3"/>
  <pageSetup orientation="portrait" r:id="rId1"/>
  <ignoredErrors>
    <ignoredError sqref="G19:G39 H19:H39 I19:I39 G6:G12 H6:H12 I6:I12" evalError="1"/>
    <ignoredError sqref="F35" formula="1"/>
    <ignoredError sqref="C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7"/>
  <sheetViews>
    <sheetView workbookViewId="0">
      <selection activeCell="C14" sqref="C14"/>
    </sheetView>
  </sheetViews>
  <sheetFormatPr baseColWidth="10" defaultRowHeight="15" x14ac:dyDescent="0.25"/>
  <cols>
    <col min="1" max="1" width="4.140625" customWidth="1"/>
    <col min="2" max="2" width="11.42578125" style="6"/>
    <col min="3" max="3" width="21.5703125" bestFit="1" customWidth="1"/>
    <col min="4" max="5" width="22" customWidth="1"/>
    <col min="7" max="8" width="13.28515625" customWidth="1"/>
    <col min="9" max="9" width="11.42578125" style="6"/>
    <col min="10" max="10" width="17.85546875" bestFit="1" customWidth="1"/>
    <col min="11" max="11" width="22.85546875" style="6" bestFit="1" customWidth="1"/>
    <col min="12" max="12" width="16.85546875" bestFit="1" customWidth="1"/>
  </cols>
  <sheetData>
    <row r="3" spans="3:11" ht="18.75" x14ac:dyDescent="0.3">
      <c r="C3" s="33" t="s">
        <v>35</v>
      </c>
      <c r="D3" s="33"/>
      <c r="E3" s="33"/>
    </row>
    <row r="5" spans="3:11" x14ac:dyDescent="0.25">
      <c r="C5" s="17" t="s">
        <v>32</v>
      </c>
      <c r="D5" s="18" t="s">
        <v>13</v>
      </c>
      <c r="E5" s="18" t="s">
        <v>14</v>
      </c>
      <c r="F5" s="18" t="s">
        <v>3</v>
      </c>
      <c r="G5" s="18" t="s">
        <v>0</v>
      </c>
      <c r="H5" s="18" t="s">
        <v>1</v>
      </c>
      <c r="I5" s="19" t="s">
        <v>10</v>
      </c>
      <c r="J5" s="19" t="s">
        <v>34</v>
      </c>
      <c r="K5" s="19" t="s">
        <v>33</v>
      </c>
    </row>
    <row r="6" spans="3:11" x14ac:dyDescent="0.25">
      <c r="C6" s="2" t="s">
        <v>2</v>
      </c>
      <c r="D6" s="10">
        <v>1496</v>
      </c>
      <c r="E6" s="11">
        <v>2926</v>
      </c>
      <c r="F6" s="1">
        <f>SUM(D6:E6)</f>
        <v>4422</v>
      </c>
      <c r="G6" s="3">
        <f>D6/F6</f>
        <v>0.3383084577114428</v>
      </c>
      <c r="H6" s="3">
        <f>E6/F6</f>
        <v>0.6616915422885572</v>
      </c>
      <c r="I6" s="2" t="str">
        <f t="shared" ref="I6:I12" si="0">IF(G6&gt;=80%,"Cumple","No cumple")</f>
        <v>No cumple</v>
      </c>
      <c r="J6" s="1">
        <f>(F6*0.8)-D6</f>
        <v>2041.6000000000004</v>
      </c>
      <c r="K6" s="8">
        <f>J6/44</f>
        <v>46.400000000000006</v>
      </c>
    </row>
    <row r="7" spans="3:11" x14ac:dyDescent="0.25">
      <c r="C7" s="2" t="s">
        <v>4</v>
      </c>
      <c r="D7" s="10">
        <v>5183</v>
      </c>
      <c r="E7" s="11">
        <v>9196</v>
      </c>
      <c r="F7" s="1">
        <f t="shared" ref="F7:F12" si="1">SUM(D7:E7)</f>
        <v>14379</v>
      </c>
      <c r="G7" s="3">
        <f t="shared" ref="G7:G12" si="2">D7/F7</f>
        <v>0.36045622087766882</v>
      </c>
      <c r="H7" s="3">
        <f t="shared" ref="H7:H12" si="3">E7/F7</f>
        <v>0.63954377912233118</v>
      </c>
      <c r="I7" s="2" t="str">
        <f t="shared" si="0"/>
        <v>No cumple</v>
      </c>
      <c r="J7" s="1">
        <f t="shared" ref="J7:J12" si="4">(F7*0.8)-D7</f>
        <v>6320.2000000000007</v>
      </c>
      <c r="K7" s="8">
        <f t="shared" ref="K7:K12" si="5">J7/44</f>
        <v>143.6409090909091</v>
      </c>
    </row>
    <row r="8" spans="3:11" x14ac:dyDescent="0.25">
      <c r="C8" s="2" t="s">
        <v>5</v>
      </c>
      <c r="D8" s="10">
        <v>4818</v>
      </c>
      <c r="E8" s="11">
        <v>4477</v>
      </c>
      <c r="F8" s="1">
        <f t="shared" si="1"/>
        <v>9295</v>
      </c>
      <c r="G8" s="3">
        <f t="shared" si="2"/>
        <v>0.51834319526627215</v>
      </c>
      <c r="H8" s="3">
        <f t="shared" si="3"/>
        <v>0.48165680473372779</v>
      </c>
      <c r="I8" s="2" t="str">
        <f t="shared" si="0"/>
        <v>No cumple</v>
      </c>
      <c r="J8" s="1">
        <f t="shared" si="4"/>
        <v>2618</v>
      </c>
      <c r="K8" s="8">
        <f t="shared" si="5"/>
        <v>59.5</v>
      </c>
    </row>
    <row r="9" spans="3:11" x14ac:dyDescent="0.25">
      <c r="C9" s="2" t="s">
        <v>6</v>
      </c>
      <c r="D9" s="10">
        <v>748</v>
      </c>
      <c r="E9" s="11">
        <v>44</v>
      </c>
      <c r="F9" s="1">
        <f t="shared" si="1"/>
        <v>792</v>
      </c>
      <c r="G9" s="3">
        <f t="shared" si="2"/>
        <v>0.94444444444444442</v>
      </c>
      <c r="H9" s="3">
        <f t="shared" si="3"/>
        <v>5.5555555555555552E-2</v>
      </c>
      <c r="I9" s="2" t="str">
        <f t="shared" si="0"/>
        <v>Cumple</v>
      </c>
      <c r="J9" s="1">
        <f t="shared" si="4"/>
        <v>-114.39999999999998</v>
      </c>
      <c r="K9" s="8">
        <f t="shared" si="5"/>
        <v>-2.5999999999999996</v>
      </c>
    </row>
    <row r="10" spans="3:11" x14ac:dyDescent="0.25">
      <c r="C10" s="2" t="s">
        <v>7</v>
      </c>
      <c r="D10" s="10">
        <v>3784</v>
      </c>
      <c r="E10" s="11">
        <v>2156</v>
      </c>
      <c r="F10" s="1">
        <f t="shared" si="1"/>
        <v>5940</v>
      </c>
      <c r="G10" s="3">
        <f t="shared" si="2"/>
        <v>0.63703703703703707</v>
      </c>
      <c r="H10" s="3">
        <f t="shared" si="3"/>
        <v>0.36296296296296299</v>
      </c>
      <c r="I10" s="2" t="str">
        <f t="shared" si="0"/>
        <v>No cumple</v>
      </c>
      <c r="J10" s="1">
        <f t="shared" si="4"/>
        <v>968</v>
      </c>
      <c r="K10" s="8">
        <f t="shared" si="5"/>
        <v>22</v>
      </c>
    </row>
    <row r="11" spans="3:11" x14ac:dyDescent="0.25">
      <c r="C11" s="2" t="s">
        <v>8</v>
      </c>
      <c r="D11" s="10">
        <v>2728</v>
      </c>
      <c r="E11" s="11">
        <v>2728</v>
      </c>
      <c r="F11" s="1">
        <f t="shared" si="1"/>
        <v>5456</v>
      </c>
      <c r="G11" s="3">
        <f t="shared" si="2"/>
        <v>0.5</v>
      </c>
      <c r="H11" s="3">
        <f t="shared" si="3"/>
        <v>0.5</v>
      </c>
      <c r="I11" s="2" t="str">
        <f t="shared" si="0"/>
        <v>No cumple</v>
      </c>
      <c r="J11" s="1">
        <f t="shared" si="4"/>
        <v>1636.8000000000002</v>
      </c>
      <c r="K11" s="8">
        <f t="shared" si="5"/>
        <v>37.200000000000003</v>
      </c>
    </row>
    <row r="12" spans="3:11" x14ac:dyDescent="0.25">
      <c r="C12" s="17" t="s">
        <v>9</v>
      </c>
      <c r="D12" s="13">
        <f>SUM(D6:D11)</f>
        <v>18757</v>
      </c>
      <c r="E12" s="14">
        <f>SUM(E6:E11)</f>
        <v>21527</v>
      </c>
      <c r="F12" s="15">
        <f t="shared" si="1"/>
        <v>40284</v>
      </c>
      <c r="G12" s="16">
        <f t="shared" si="2"/>
        <v>0.46561910435905074</v>
      </c>
      <c r="H12" s="16">
        <f t="shared" si="3"/>
        <v>0.53438089564094926</v>
      </c>
      <c r="I12" s="17" t="str">
        <f t="shared" si="0"/>
        <v>No cumple</v>
      </c>
      <c r="J12" s="15">
        <f t="shared" si="4"/>
        <v>13470.2</v>
      </c>
      <c r="K12" s="12">
        <f t="shared" si="5"/>
        <v>306.14090909090913</v>
      </c>
    </row>
    <row r="13" spans="3:11" x14ac:dyDescent="0.25">
      <c r="C13" s="4"/>
      <c r="D13" s="4"/>
      <c r="E13" s="4"/>
      <c r="F13" s="4"/>
      <c r="G13" s="5"/>
      <c r="H13" s="5"/>
      <c r="I13" s="7"/>
      <c r="J13" s="5"/>
    </row>
    <row r="14" spans="3:11" x14ac:dyDescent="0.25">
      <c r="F14" s="4"/>
      <c r="G14" s="5"/>
      <c r="H14" s="5"/>
      <c r="I14" s="7"/>
      <c r="J14" s="5"/>
    </row>
    <row r="15" spans="3:11" x14ac:dyDescent="0.25">
      <c r="F15" s="4"/>
      <c r="G15" s="5"/>
      <c r="H15" s="5"/>
      <c r="I15" s="7"/>
      <c r="J15" s="5"/>
    </row>
    <row r="16" spans="3:11" ht="18.75" x14ac:dyDescent="0.3">
      <c r="C16" s="33" t="s">
        <v>36</v>
      </c>
      <c r="D16" s="33"/>
      <c r="E16" s="33"/>
      <c r="F16" s="4"/>
      <c r="G16" s="5"/>
      <c r="H16" s="5"/>
      <c r="I16" s="7"/>
      <c r="J16" s="5"/>
    </row>
    <row r="17" spans="2:11" ht="18.75" x14ac:dyDescent="0.3">
      <c r="C17" s="9"/>
      <c r="D17" s="9"/>
      <c r="F17" s="4"/>
      <c r="G17" s="5"/>
      <c r="H17" s="5"/>
      <c r="I17" s="7"/>
      <c r="J17" s="5"/>
    </row>
    <row r="18" spans="2:11" x14ac:dyDescent="0.25">
      <c r="B18" s="17" t="s">
        <v>37</v>
      </c>
      <c r="C18" s="17" t="s">
        <v>31</v>
      </c>
      <c r="D18" s="18" t="s">
        <v>13</v>
      </c>
      <c r="E18" s="18" t="s">
        <v>14</v>
      </c>
      <c r="F18" s="18" t="s">
        <v>3</v>
      </c>
      <c r="G18" s="18" t="s">
        <v>0</v>
      </c>
      <c r="H18" s="18" t="s">
        <v>1</v>
      </c>
      <c r="I18" s="19" t="s">
        <v>10</v>
      </c>
      <c r="J18" s="19" t="s">
        <v>34</v>
      </c>
      <c r="K18" s="19" t="s">
        <v>33</v>
      </c>
    </row>
    <row r="19" spans="2:11" x14ac:dyDescent="0.25">
      <c r="B19" s="2" t="s">
        <v>2</v>
      </c>
      <c r="C19" s="1" t="s">
        <v>11</v>
      </c>
      <c r="D19" s="10">
        <v>561</v>
      </c>
      <c r="E19" s="11">
        <v>1672</v>
      </c>
      <c r="F19" s="1">
        <f t="shared" ref="F19:F35" si="6">SUM(D19:E19)</f>
        <v>2233</v>
      </c>
      <c r="G19" s="3">
        <f t="shared" ref="G19:G35" si="7">D19/F19</f>
        <v>0.25123152709359609</v>
      </c>
      <c r="H19" s="3">
        <f t="shared" ref="H19:H35" si="8">E19/F19</f>
        <v>0.74876847290640391</v>
      </c>
      <c r="I19" s="2" t="str">
        <f t="shared" ref="I19:I37" si="9">IF(G19&gt;=80%,"Cumple","No cumple")</f>
        <v>No cumple</v>
      </c>
      <c r="J19" s="1">
        <f t="shared" ref="J19:J37" si="10">(F19*0.8)-D19</f>
        <v>1225.4000000000001</v>
      </c>
      <c r="K19" s="8">
        <f>J19/44</f>
        <v>27.85</v>
      </c>
    </row>
    <row r="20" spans="2:11" x14ac:dyDescent="0.25">
      <c r="B20" s="2" t="s">
        <v>2</v>
      </c>
      <c r="C20" s="1" t="s">
        <v>12</v>
      </c>
      <c r="D20" s="10">
        <v>935</v>
      </c>
      <c r="E20" s="11">
        <v>946</v>
      </c>
      <c r="F20" s="1">
        <f t="shared" si="6"/>
        <v>1881</v>
      </c>
      <c r="G20" s="3">
        <f t="shared" si="7"/>
        <v>0.49707602339181284</v>
      </c>
      <c r="H20" s="3">
        <f t="shared" si="8"/>
        <v>0.50292397660818711</v>
      </c>
      <c r="I20" s="2" t="str">
        <f t="shared" si="9"/>
        <v>No cumple</v>
      </c>
      <c r="J20" s="1">
        <f t="shared" si="10"/>
        <v>569.80000000000018</v>
      </c>
      <c r="K20" s="8">
        <f t="shared" ref="K20:K37" si="11">J20/44</f>
        <v>12.950000000000005</v>
      </c>
    </row>
    <row r="21" spans="2:11" x14ac:dyDescent="0.25">
      <c r="B21" s="2" t="s">
        <v>2</v>
      </c>
      <c r="C21" s="1" t="s">
        <v>29</v>
      </c>
      <c r="D21" s="10">
        <v>0</v>
      </c>
      <c r="E21" s="11">
        <v>308</v>
      </c>
      <c r="F21" s="1">
        <f t="shared" si="6"/>
        <v>308</v>
      </c>
      <c r="G21" s="3">
        <f t="shared" si="7"/>
        <v>0</v>
      </c>
      <c r="H21" s="3">
        <f t="shared" si="8"/>
        <v>1</v>
      </c>
      <c r="I21" s="2" t="str">
        <f t="shared" si="9"/>
        <v>No cumple</v>
      </c>
      <c r="J21" s="1">
        <f t="shared" si="10"/>
        <v>246.4</v>
      </c>
      <c r="K21" s="8">
        <f t="shared" si="11"/>
        <v>5.6000000000000005</v>
      </c>
    </row>
    <row r="22" spans="2:11" x14ac:dyDescent="0.25">
      <c r="B22" s="2" t="s">
        <v>4</v>
      </c>
      <c r="C22" s="1" t="s">
        <v>15</v>
      </c>
      <c r="D22" s="10">
        <v>568</v>
      </c>
      <c r="E22" s="11">
        <v>1430</v>
      </c>
      <c r="F22" s="1">
        <f t="shared" si="6"/>
        <v>1998</v>
      </c>
      <c r="G22" s="3">
        <f t="shared" si="7"/>
        <v>0.28428428428428426</v>
      </c>
      <c r="H22" s="3">
        <f t="shared" si="8"/>
        <v>0.71571571571571568</v>
      </c>
      <c r="I22" s="2" t="str">
        <f t="shared" si="9"/>
        <v>No cumple</v>
      </c>
      <c r="J22" s="1">
        <f t="shared" si="10"/>
        <v>1030.4000000000001</v>
      </c>
      <c r="K22" s="8">
        <f t="shared" si="11"/>
        <v>23.418181818181822</v>
      </c>
    </row>
    <row r="23" spans="2:11" x14ac:dyDescent="0.25">
      <c r="B23" s="2" t="s">
        <v>4</v>
      </c>
      <c r="C23" s="1" t="s">
        <v>16</v>
      </c>
      <c r="D23" s="10">
        <v>1150</v>
      </c>
      <c r="E23" s="11">
        <v>1837</v>
      </c>
      <c r="F23" s="1">
        <f t="shared" si="6"/>
        <v>2987</v>
      </c>
      <c r="G23" s="3">
        <f t="shared" si="7"/>
        <v>0.38500167392032142</v>
      </c>
      <c r="H23" s="3">
        <f t="shared" si="8"/>
        <v>0.61499832607967864</v>
      </c>
      <c r="I23" s="2" t="str">
        <f t="shared" si="9"/>
        <v>No cumple</v>
      </c>
      <c r="J23" s="1">
        <f t="shared" si="10"/>
        <v>1239.5999999999999</v>
      </c>
      <c r="K23" s="8">
        <f t="shared" si="11"/>
        <v>28.172727272727272</v>
      </c>
    </row>
    <row r="24" spans="2:11" x14ac:dyDescent="0.25">
      <c r="B24" s="2" t="s">
        <v>4</v>
      </c>
      <c r="C24" s="1" t="s">
        <v>17</v>
      </c>
      <c r="D24" s="10">
        <v>44</v>
      </c>
      <c r="E24" s="11">
        <v>264</v>
      </c>
      <c r="F24" s="1">
        <f t="shared" si="6"/>
        <v>308</v>
      </c>
      <c r="G24" s="3">
        <f t="shared" si="7"/>
        <v>0.14285714285714285</v>
      </c>
      <c r="H24" s="3">
        <f t="shared" si="8"/>
        <v>0.8571428571428571</v>
      </c>
      <c r="I24" s="2" t="str">
        <f t="shared" si="9"/>
        <v>No cumple</v>
      </c>
      <c r="J24" s="1">
        <f t="shared" si="10"/>
        <v>202.4</v>
      </c>
      <c r="K24" s="8">
        <f t="shared" si="11"/>
        <v>4.6000000000000005</v>
      </c>
    </row>
    <row r="25" spans="2:11" x14ac:dyDescent="0.25">
      <c r="B25" s="2" t="s">
        <v>4</v>
      </c>
      <c r="C25" s="1" t="s">
        <v>18</v>
      </c>
      <c r="D25" s="10">
        <v>44</v>
      </c>
      <c r="E25" s="11">
        <v>176</v>
      </c>
      <c r="F25" s="1">
        <f t="shared" si="6"/>
        <v>220</v>
      </c>
      <c r="G25" s="3">
        <f t="shared" si="7"/>
        <v>0.2</v>
      </c>
      <c r="H25" s="3">
        <f t="shared" si="8"/>
        <v>0.8</v>
      </c>
      <c r="I25" s="2" t="str">
        <f t="shared" si="9"/>
        <v>No cumple</v>
      </c>
      <c r="J25" s="1">
        <f t="shared" si="10"/>
        <v>132</v>
      </c>
      <c r="K25" s="8">
        <f t="shared" si="11"/>
        <v>3</v>
      </c>
    </row>
    <row r="26" spans="2:11" x14ac:dyDescent="0.25">
      <c r="B26" s="2" t="s">
        <v>4</v>
      </c>
      <c r="C26" s="1" t="s">
        <v>19</v>
      </c>
      <c r="D26" s="10">
        <v>715</v>
      </c>
      <c r="E26" s="11">
        <v>1276</v>
      </c>
      <c r="F26" s="1">
        <f t="shared" si="6"/>
        <v>1991</v>
      </c>
      <c r="G26" s="3">
        <f t="shared" si="7"/>
        <v>0.35911602209944754</v>
      </c>
      <c r="H26" s="3">
        <f t="shared" si="8"/>
        <v>0.64088397790055252</v>
      </c>
      <c r="I26" s="2" t="str">
        <f t="shared" si="9"/>
        <v>No cumple</v>
      </c>
      <c r="J26" s="1">
        <f t="shared" si="10"/>
        <v>877.80000000000018</v>
      </c>
      <c r="K26" s="8">
        <f t="shared" si="11"/>
        <v>19.950000000000003</v>
      </c>
    </row>
    <row r="27" spans="2:11" x14ac:dyDescent="0.25">
      <c r="B27" s="2" t="s">
        <v>4</v>
      </c>
      <c r="C27" s="1" t="s">
        <v>20</v>
      </c>
      <c r="D27" s="10"/>
      <c r="E27" s="11"/>
      <c r="F27" s="1">
        <f t="shared" si="6"/>
        <v>0</v>
      </c>
      <c r="G27" s="3" t="e">
        <f t="shared" si="7"/>
        <v>#DIV/0!</v>
      </c>
      <c r="H27" s="3" t="e">
        <f t="shared" si="8"/>
        <v>#DIV/0!</v>
      </c>
      <c r="I27" s="2" t="e">
        <f t="shared" si="9"/>
        <v>#DIV/0!</v>
      </c>
      <c r="J27" s="1">
        <f t="shared" si="10"/>
        <v>0</v>
      </c>
      <c r="K27" s="8">
        <f t="shared" si="11"/>
        <v>0</v>
      </c>
    </row>
    <row r="28" spans="2:11" x14ac:dyDescent="0.25">
      <c r="B28" s="2" t="s">
        <v>4</v>
      </c>
      <c r="C28" s="1" t="s">
        <v>21</v>
      </c>
      <c r="D28" s="10">
        <v>100</v>
      </c>
      <c r="E28" s="11">
        <v>44</v>
      </c>
      <c r="F28" s="1">
        <f t="shared" si="6"/>
        <v>144</v>
      </c>
      <c r="G28" s="3">
        <f t="shared" si="7"/>
        <v>0.69444444444444442</v>
      </c>
      <c r="H28" s="3">
        <f t="shared" si="8"/>
        <v>0.30555555555555558</v>
      </c>
      <c r="I28" s="2" t="str">
        <f t="shared" si="9"/>
        <v>No cumple</v>
      </c>
      <c r="J28" s="1">
        <f t="shared" si="10"/>
        <v>15.200000000000003</v>
      </c>
      <c r="K28" s="8">
        <f t="shared" si="11"/>
        <v>0.34545454545454551</v>
      </c>
    </row>
    <row r="29" spans="2:11" x14ac:dyDescent="0.25">
      <c r="B29" s="2" t="s">
        <v>4</v>
      </c>
      <c r="C29" s="1" t="s">
        <v>22</v>
      </c>
      <c r="D29" s="10">
        <v>1150</v>
      </c>
      <c r="E29" s="11">
        <v>1837</v>
      </c>
      <c r="F29" s="1">
        <f t="shared" si="6"/>
        <v>2987</v>
      </c>
      <c r="G29" s="3">
        <f t="shared" si="7"/>
        <v>0.38500167392032142</v>
      </c>
      <c r="H29" s="3">
        <f t="shared" si="8"/>
        <v>0.61499832607967864</v>
      </c>
      <c r="I29" s="2" t="str">
        <f t="shared" si="9"/>
        <v>No cumple</v>
      </c>
      <c r="J29" s="1">
        <f t="shared" si="10"/>
        <v>1239.5999999999999</v>
      </c>
      <c r="K29" s="8">
        <f t="shared" si="11"/>
        <v>28.172727272727272</v>
      </c>
    </row>
    <row r="30" spans="2:11" x14ac:dyDescent="0.25">
      <c r="B30" s="2" t="s">
        <v>4</v>
      </c>
      <c r="C30" s="1" t="s">
        <v>23</v>
      </c>
      <c r="D30" s="10">
        <v>44</v>
      </c>
      <c r="E30" s="11">
        <v>264</v>
      </c>
      <c r="F30" s="1">
        <f t="shared" si="6"/>
        <v>308</v>
      </c>
      <c r="G30" s="3">
        <f t="shared" si="7"/>
        <v>0.14285714285714285</v>
      </c>
      <c r="H30" s="3">
        <f t="shared" si="8"/>
        <v>0.8571428571428571</v>
      </c>
      <c r="I30" s="2" t="str">
        <f t="shared" si="9"/>
        <v>No cumple</v>
      </c>
      <c r="J30" s="1">
        <f t="shared" si="10"/>
        <v>202.4</v>
      </c>
      <c r="K30" s="8">
        <f t="shared" si="11"/>
        <v>4.6000000000000005</v>
      </c>
    </row>
    <row r="31" spans="2:11" x14ac:dyDescent="0.25">
      <c r="B31" s="2" t="s">
        <v>4</v>
      </c>
      <c r="C31" s="1" t="s">
        <v>30</v>
      </c>
      <c r="D31" s="10">
        <v>44</v>
      </c>
      <c r="E31" s="11">
        <v>176</v>
      </c>
      <c r="F31" s="1">
        <f t="shared" si="6"/>
        <v>220</v>
      </c>
      <c r="G31" s="3">
        <f t="shared" si="7"/>
        <v>0.2</v>
      </c>
      <c r="H31" s="3">
        <f t="shared" si="8"/>
        <v>0.8</v>
      </c>
      <c r="I31" s="2" t="str">
        <f t="shared" si="9"/>
        <v>No cumple</v>
      </c>
      <c r="J31" s="1">
        <f t="shared" si="10"/>
        <v>132</v>
      </c>
      <c r="K31" s="8">
        <f t="shared" si="11"/>
        <v>3</v>
      </c>
    </row>
    <row r="32" spans="2:11" x14ac:dyDescent="0.25">
      <c r="B32" s="2" t="s">
        <v>5</v>
      </c>
      <c r="C32" s="1" t="s">
        <v>24</v>
      </c>
      <c r="D32" s="10">
        <v>715</v>
      </c>
      <c r="E32" s="11">
        <v>1276</v>
      </c>
      <c r="F32" s="1">
        <f t="shared" si="6"/>
        <v>1991</v>
      </c>
      <c r="G32" s="3">
        <f t="shared" si="7"/>
        <v>0.35911602209944754</v>
      </c>
      <c r="H32" s="3">
        <f t="shared" si="8"/>
        <v>0.64088397790055252</v>
      </c>
      <c r="I32" s="2" t="str">
        <f t="shared" si="9"/>
        <v>No cumple</v>
      </c>
      <c r="J32" s="1">
        <f t="shared" si="10"/>
        <v>877.80000000000018</v>
      </c>
      <c r="K32" s="8">
        <f t="shared" si="11"/>
        <v>19.950000000000003</v>
      </c>
    </row>
    <row r="33" spans="2:11" x14ac:dyDescent="0.25">
      <c r="B33" s="2" t="s">
        <v>5</v>
      </c>
      <c r="C33" s="1" t="s">
        <v>25</v>
      </c>
      <c r="D33" s="10"/>
      <c r="E33" s="11"/>
      <c r="F33" s="1">
        <f t="shared" si="6"/>
        <v>0</v>
      </c>
      <c r="G33" s="3" t="e">
        <f t="shared" si="7"/>
        <v>#DIV/0!</v>
      </c>
      <c r="H33" s="3" t="e">
        <f t="shared" si="8"/>
        <v>#DIV/0!</v>
      </c>
      <c r="I33" s="2" t="e">
        <f t="shared" si="9"/>
        <v>#DIV/0!</v>
      </c>
      <c r="J33" s="1">
        <f t="shared" si="10"/>
        <v>0</v>
      </c>
      <c r="K33" s="8">
        <f t="shared" si="11"/>
        <v>0</v>
      </c>
    </row>
    <row r="34" spans="2:11" x14ac:dyDescent="0.25">
      <c r="B34" s="2" t="s">
        <v>6</v>
      </c>
      <c r="C34" s="1" t="s">
        <v>26</v>
      </c>
      <c r="D34" s="10"/>
      <c r="E34" s="11"/>
      <c r="F34" s="1">
        <f t="shared" si="6"/>
        <v>0</v>
      </c>
      <c r="G34" s="3" t="e">
        <f t="shared" si="7"/>
        <v>#DIV/0!</v>
      </c>
      <c r="H34" s="3" t="e">
        <f t="shared" si="8"/>
        <v>#DIV/0!</v>
      </c>
      <c r="I34" s="2" t="e">
        <f t="shared" si="9"/>
        <v>#DIV/0!</v>
      </c>
      <c r="J34" s="1">
        <f t="shared" si="10"/>
        <v>0</v>
      </c>
      <c r="K34" s="8">
        <f t="shared" si="11"/>
        <v>0</v>
      </c>
    </row>
    <row r="35" spans="2:11" x14ac:dyDescent="0.25">
      <c r="B35" s="2" t="s">
        <v>7</v>
      </c>
      <c r="C35" s="1" t="s">
        <v>27</v>
      </c>
      <c r="D35" s="10"/>
      <c r="E35" s="11"/>
      <c r="F35" s="1">
        <f t="shared" si="6"/>
        <v>0</v>
      </c>
      <c r="G35" s="3" t="e">
        <f t="shared" si="7"/>
        <v>#DIV/0!</v>
      </c>
      <c r="H35" s="3" t="e">
        <f t="shared" si="8"/>
        <v>#DIV/0!</v>
      </c>
      <c r="I35" s="2" t="e">
        <f t="shared" si="9"/>
        <v>#DIV/0!</v>
      </c>
      <c r="J35" s="1">
        <f t="shared" si="10"/>
        <v>0</v>
      </c>
      <c r="K35" s="8">
        <f t="shared" si="11"/>
        <v>0</v>
      </c>
    </row>
    <row r="36" spans="2:11" x14ac:dyDescent="0.25">
      <c r="B36" s="2" t="s">
        <v>8</v>
      </c>
      <c r="C36" s="1" t="s">
        <v>28</v>
      </c>
      <c r="D36" s="10"/>
      <c r="E36" s="11"/>
      <c r="F36" s="1">
        <f>SUM(D36:E36)</f>
        <v>0</v>
      </c>
      <c r="G36" s="3" t="e">
        <f>D36/F36</f>
        <v>#DIV/0!</v>
      </c>
      <c r="H36" s="3" t="e">
        <f>E36/F36</f>
        <v>#DIV/0!</v>
      </c>
      <c r="I36" s="2" t="e">
        <f t="shared" si="9"/>
        <v>#DIV/0!</v>
      </c>
      <c r="J36" s="1">
        <f t="shared" si="10"/>
        <v>0</v>
      </c>
      <c r="K36" s="8">
        <f t="shared" si="11"/>
        <v>0</v>
      </c>
    </row>
    <row r="37" spans="2:11" x14ac:dyDescent="0.25">
      <c r="C37" s="19" t="s">
        <v>3</v>
      </c>
      <c r="D37" s="13">
        <f>SUM(D19:D36)</f>
        <v>6070</v>
      </c>
      <c r="E37" s="14">
        <f>SUM(E19:E36)</f>
        <v>11506</v>
      </c>
      <c r="F37" s="15">
        <f t="shared" ref="F37" si="12">SUM(D37:E37)</f>
        <v>17576</v>
      </c>
      <c r="G37" s="16">
        <f t="shared" ref="G37" si="13">D37/F37</f>
        <v>0.34535730541647702</v>
      </c>
      <c r="H37" s="16">
        <f t="shared" ref="H37" si="14">E37/F37</f>
        <v>0.65464269458352298</v>
      </c>
      <c r="I37" s="17" t="str">
        <f t="shared" si="9"/>
        <v>No cumple</v>
      </c>
      <c r="J37" s="15">
        <f t="shared" si="10"/>
        <v>7990.8000000000011</v>
      </c>
      <c r="K37" s="12">
        <f t="shared" si="11"/>
        <v>181.60909090909092</v>
      </c>
    </row>
  </sheetData>
  <mergeCells count="2">
    <mergeCell ref="C3:E3"/>
    <mergeCell ref="C16:E16"/>
  </mergeCells>
  <pageMargins left="0.7" right="0.7" top="0.75" bottom="0.75" header="0.3" footer="0.3"/>
  <pageSetup orientation="portrait" r:id="rId1"/>
  <ignoredErrors>
    <ignoredError sqref="G27:I27 G33:G36 H33:H36 I33:I3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Calculadora</vt:lpstr>
      <vt:lpstr>                             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Admin</dc:creator>
  <cp:lastModifiedBy>Asoc. Raúl Brañes</cp:lastModifiedBy>
  <dcterms:created xsi:type="dcterms:W3CDTF">2021-08-20T19:23:53Z</dcterms:created>
  <dcterms:modified xsi:type="dcterms:W3CDTF">2021-08-25T19:34:38Z</dcterms:modified>
</cp:coreProperties>
</file>